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ravagoglobal-my.sharepoint.com/personal/agnes_szeep_ravago_com/Documents/Documents/Inside sales Agi/Unterlagen/Dokumente/"/>
    </mc:Choice>
  </mc:AlternateContent>
  <xr:revisionPtr revIDLastSave="0" documentId="8_{3060D7E0-A5AE-414C-8737-7A18B56C4258}" xr6:coauthVersionLast="47" xr6:coauthVersionMax="47" xr10:uidLastSave="{00000000-0000-0000-0000-000000000000}"/>
  <workbookProtection workbookAlgorithmName="SHA-512" workbookHashValue="je9XHPnSbtsIB8DMTv0e5vDZw4LlS5PGLlzL4R3xxk+kBGKPhFEKRNrp7z4KMFN5XKpyoemi/rdjLNm3wZ3whA==" workbookSaltValue="w6zmpJmwMbFnzM/2Xa2SXg==" workbookSpinCount="100000" lockStructure="1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Sheet1!$A$1:$L$44</definedName>
    <definedName name="_xlnm.Print_Area" localSheetId="0">Sheet1!$A$1:$L$81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5" i="1" l="1"/>
  <c r="O74" i="1"/>
  <c r="O73" i="1"/>
  <c r="N70" i="1"/>
  <c r="O70" i="1" s="1"/>
  <c r="P70" i="1" s="1"/>
  <c r="R70" i="1" s="1"/>
  <c r="N69" i="1"/>
  <c r="O69" i="1" s="1"/>
  <c r="P69" i="1" s="1"/>
  <c r="R69" i="1" s="1"/>
  <c r="N68" i="1"/>
  <c r="O68" i="1" s="1"/>
  <c r="P68" i="1" s="1"/>
  <c r="R68" i="1" s="1"/>
  <c r="N67" i="1"/>
  <c r="O67" i="1" s="1"/>
  <c r="P67" i="1" s="1"/>
  <c r="R67" i="1" s="1"/>
  <c r="N66" i="1"/>
  <c r="O66" i="1" s="1"/>
  <c r="P66" i="1" s="1"/>
  <c r="R66" i="1" s="1"/>
  <c r="N65" i="1"/>
  <c r="O65" i="1" s="1"/>
  <c r="P65" i="1" s="1"/>
  <c r="R65" i="1" s="1"/>
  <c r="N64" i="1"/>
  <c r="O64" i="1" s="1"/>
  <c r="P64" i="1" s="1"/>
  <c r="R64" i="1" s="1"/>
  <c r="N49" i="1" l="1"/>
  <c r="O49" i="1" s="1"/>
  <c r="P49" i="1" s="1"/>
  <c r="N19" i="1" l="1"/>
  <c r="O19" i="1" s="1"/>
  <c r="P19" i="1" s="1"/>
  <c r="R19" i="1" s="1"/>
  <c r="N8" i="1"/>
  <c r="O8" i="1" s="1"/>
  <c r="P8" i="1" s="1"/>
  <c r="R8" i="1" s="1"/>
  <c r="J79" i="1" l="1"/>
  <c r="J80" i="1"/>
  <c r="J81" i="1"/>
  <c r="N51" i="1" l="1"/>
  <c r="O51" i="1" s="1"/>
  <c r="P51" i="1" s="1"/>
  <c r="R51" i="1" s="1"/>
  <c r="N62" i="1"/>
  <c r="O62" i="1" s="1"/>
  <c r="P62" i="1" s="1"/>
  <c r="R62" i="1" s="1"/>
  <c r="N61" i="1"/>
  <c r="O61" i="1" s="1"/>
  <c r="P61" i="1" s="1"/>
  <c r="R61" i="1" s="1"/>
  <c r="N60" i="1"/>
  <c r="O60" i="1" s="1"/>
  <c r="P60" i="1" s="1"/>
  <c r="R60" i="1" s="1"/>
  <c r="N59" i="1"/>
  <c r="O59" i="1" s="1"/>
  <c r="P59" i="1" s="1"/>
  <c r="R59" i="1" s="1"/>
  <c r="N58" i="1"/>
  <c r="O58" i="1" s="1"/>
  <c r="P58" i="1" s="1"/>
  <c r="R58" i="1" s="1"/>
  <c r="N57" i="1"/>
  <c r="O57" i="1" s="1"/>
  <c r="P57" i="1" s="1"/>
  <c r="R57" i="1" s="1"/>
  <c r="N56" i="1"/>
  <c r="O56" i="1" s="1"/>
  <c r="P56" i="1" s="1"/>
  <c r="R56" i="1" s="1"/>
  <c r="N55" i="1"/>
  <c r="O55" i="1" s="1"/>
  <c r="P55" i="1" s="1"/>
  <c r="R55" i="1" s="1"/>
  <c r="N54" i="1"/>
  <c r="O54" i="1" s="1"/>
  <c r="P54" i="1" s="1"/>
  <c r="R54" i="1" s="1"/>
  <c r="N53" i="1"/>
  <c r="O53" i="1" s="1"/>
  <c r="P53" i="1" s="1"/>
  <c r="R53" i="1" s="1"/>
  <c r="N52" i="1"/>
  <c r="O52" i="1" s="1"/>
  <c r="P52" i="1" s="1"/>
  <c r="R52" i="1" s="1"/>
  <c r="N48" i="1"/>
  <c r="O48" i="1" s="1"/>
  <c r="P48" i="1" s="1"/>
  <c r="N47" i="1"/>
  <c r="O47" i="1" s="1"/>
  <c r="P47" i="1" s="1"/>
  <c r="N46" i="1"/>
  <c r="O46" i="1" s="1"/>
  <c r="P46" i="1" s="1"/>
  <c r="N45" i="1"/>
  <c r="O45" i="1" s="1"/>
  <c r="P45" i="1" s="1"/>
  <c r="N43" i="1"/>
  <c r="O43" i="1" s="1"/>
  <c r="P43" i="1" s="1"/>
  <c r="R43" i="1" s="1"/>
  <c r="N42" i="1"/>
  <c r="O42" i="1" s="1"/>
  <c r="P42" i="1" s="1"/>
  <c r="R42" i="1" s="1"/>
  <c r="N41" i="1"/>
  <c r="O41" i="1" s="1"/>
  <c r="P41" i="1" s="1"/>
  <c r="R41" i="1" s="1"/>
  <c r="N40" i="1"/>
  <c r="O40" i="1" s="1"/>
  <c r="P40" i="1" s="1"/>
  <c r="R40" i="1" s="1"/>
  <c r="N39" i="1"/>
  <c r="O39" i="1" s="1"/>
  <c r="P39" i="1" s="1"/>
  <c r="R39" i="1" s="1"/>
  <c r="N38" i="1"/>
  <c r="O38" i="1" s="1"/>
  <c r="P38" i="1" s="1"/>
  <c r="R38" i="1" s="1"/>
  <c r="N37" i="1"/>
  <c r="O37" i="1" s="1"/>
  <c r="P37" i="1" s="1"/>
  <c r="R37" i="1" s="1"/>
  <c r="N36" i="1"/>
  <c r="O36" i="1" s="1"/>
  <c r="P36" i="1" s="1"/>
  <c r="R36" i="1" s="1"/>
  <c r="N34" i="1"/>
  <c r="O34" i="1" s="1"/>
  <c r="P34" i="1" s="1"/>
  <c r="N33" i="1"/>
  <c r="O33" i="1" s="1"/>
  <c r="P33" i="1" s="1"/>
  <c r="N32" i="1"/>
  <c r="O32" i="1" s="1"/>
  <c r="P32" i="1" s="1"/>
  <c r="N30" i="1"/>
  <c r="O30" i="1" s="1"/>
  <c r="P30" i="1" s="1"/>
  <c r="R30" i="1" s="1"/>
  <c r="N29" i="1"/>
  <c r="O29" i="1" s="1"/>
  <c r="P29" i="1" s="1"/>
  <c r="R29" i="1" s="1"/>
  <c r="N28" i="1"/>
  <c r="O28" i="1" s="1"/>
  <c r="P28" i="1" s="1"/>
  <c r="R28" i="1" s="1"/>
  <c r="N27" i="1"/>
  <c r="O27" i="1" s="1"/>
  <c r="P27" i="1" s="1"/>
  <c r="R27" i="1" s="1"/>
  <c r="N26" i="1"/>
  <c r="O26" i="1" s="1"/>
  <c r="P26" i="1" s="1"/>
  <c r="R26" i="1" s="1"/>
  <c r="N25" i="1"/>
  <c r="O25" i="1" s="1"/>
  <c r="P25" i="1" s="1"/>
  <c r="R25" i="1" s="1"/>
  <c r="N23" i="1"/>
  <c r="O23" i="1" s="1"/>
  <c r="P23" i="1" s="1"/>
  <c r="R23" i="1" s="1"/>
  <c r="N22" i="1"/>
  <c r="O22" i="1" s="1"/>
  <c r="P22" i="1" s="1"/>
  <c r="R22" i="1" s="1"/>
  <c r="N21" i="1"/>
  <c r="O21" i="1" s="1"/>
  <c r="P21" i="1" s="1"/>
  <c r="R21" i="1" s="1"/>
  <c r="N20" i="1"/>
  <c r="O20" i="1" s="1"/>
  <c r="P20" i="1" s="1"/>
  <c r="R20" i="1" s="1"/>
  <c r="N18" i="1"/>
  <c r="O18" i="1" s="1"/>
  <c r="P18" i="1" s="1"/>
  <c r="R18" i="1" s="1"/>
  <c r="N17" i="1"/>
  <c r="O17" i="1" s="1"/>
  <c r="P17" i="1" s="1"/>
  <c r="R17" i="1" s="1"/>
  <c r="N16" i="1"/>
  <c r="O16" i="1" s="1"/>
  <c r="P16" i="1" s="1"/>
  <c r="R16" i="1" s="1"/>
  <c r="N15" i="1"/>
  <c r="O15" i="1" s="1"/>
  <c r="P15" i="1" s="1"/>
  <c r="R15" i="1" s="1"/>
  <c r="N14" i="1"/>
  <c r="O14" i="1" s="1"/>
  <c r="P14" i="1" s="1"/>
  <c r="R14" i="1" s="1"/>
  <c r="N12" i="1"/>
  <c r="O12" i="1" s="1"/>
  <c r="P12" i="1" s="1"/>
  <c r="R12" i="1" s="1"/>
  <c r="N11" i="1"/>
  <c r="O11" i="1" s="1"/>
  <c r="P11" i="1" s="1"/>
  <c r="R11" i="1" s="1"/>
  <c r="N10" i="1"/>
  <c r="O10" i="1" s="1"/>
  <c r="P10" i="1" s="1"/>
  <c r="R10" i="1" s="1"/>
  <c r="N9" i="1"/>
  <c r="O9" i="1" s="1"/>
  <c r="P9" i="1" s="1"/>
  <c r="R9" i="1" s="1"/>
  <c r="N7" i="1"/>
  <c r="O7" i="1" s="1"/>
  <c r="P7" i="1" s="1"/>
  <c r="R7" i="1" s="1"/>
  <c r="N6" i="1"/>
  <c r="O6" i="1" s="1"/>
  <c r="P6" i="1" s="1"/>
  <c r="R6" i="1" s="1"/>
  <c r="N5" i="1"/>
  <c r="O5" i="1" s="1"/>
  <c r="P5" i="1" s="1"/>
  <c r="R5" i="1" s="1"/>
  <c r="N4" i="1"/>
  <c r="O4" i="1" s="1"/>
  <c r="P4" i="1" s="1"/>
  <c r="R4" i="1" s="1"/>
  <c r="N3" i="1"/>
  <c r="O3" i="1" s="1"/>
  <c r="P3" i="1" s="1"/>
  <c r="R3" i="1" s="1"/>
  <c r="N2" i="1"/>
  <c r="O2" i="1" s="1"/>
  <c r="P2" i="1" s="1"/>
  <c r="R2" i="1" s="1"/>
</calcChain>
</file>

<file path=xl/sharedStrings.xml><?xml version="1.0" encoding="utf-8"?>
<sst xmlns="http://schemas.openxmlformats.org/spreadsheetml/2006/main" count="289" uniqueCount="161">
  <si>
    <t>EAN Code</t>
  </si>
  <si>
    <t>Material</t>
  </si>
  <si>
    <t>111101</t>
  </si>
  <si>
    <t>RTXPS300SL 030X0600X1250</t>
  </si>
  <si>
    <t>RTXPS300SL</t>
  </si>
  <si>
    <t>111102</t>
  </si>
  <si>
    <t>RTXPS300SL 040X0600X1250</t>
  </si>
  <si>
    <t>111103</t>
  </si>
  <si>
    <t>RTXPS300SL 050X0600X1250</t>
  </si>
  <si>
    <t>111104</t>
  </si>
  <si>
    <t>RTXPS300SL 060X0600X1250</t>
  </si>
  <si>
    <t>111107</t>
  </si>
  <si>
    <t>RTXPS300SL 080X0600X1250</t>
  </si>
  <si>
    <t>111110</t>
  </si>
  <si>
    <t>RTXPS300SL 100X0600X1250</t>
  </si>
  <si>
    <t>RTXPS300SL 120X0600X1250</t>
  </si>
  <si>
    <t>RTXPS300SL 140X0600X1250</t>
  </si>
  <si>
    <t>RTXPS300SL 160X0600X1250</t>
  </si>
  <si>
    <t>RTXPS300SL 180X0600X1250</t>
  </si>
  <si>
    <t>RTXPS300SL 200X0600X1250</t>
  </si>
  <si>
    <t>111501</t>
  </si>
  <si>
    <t>RTXPS300STB1 040X0600X2500</t>
  </si>
  <si>
    <t>111502</t>
  </si>
  <si>
    <t>RTXPS300STB1 050X0600X2500</t>
  </si>
  <si>
    <t>111503</t>
  </si>
  <si>
    <t>RTXPS300STB1 060X0600X2500</t>
  </si>
  <si>
    <t>111504</t>
  </si>
  <si>
    <t>RTXPS300STB1 080X0600X2500</t>
  </si>
  <si>
    <t>111601</t>
  </si>
  <si>
    <t>RTXPS300WB 030X0600X1250</t>
  </si>
  <si>
    <t>RTXPS300WB</t>
  </si>
  <si>
    <t>111602</t>
  </si>
  <si>
    <t>RTXPS300WB 040X0600X1250</t>
  </si>
  <si>
    <t>111603</t>
  </si>
  <si>
    <t>RTXPS300WB 050X0600X1250</t>
  </si>
  <si>
    <t>111604</t>
  </si>
  <si>
    <t>RTXPS300WB 060X0600X1250</t>
  </si>
  <si>
    <t>111605</t>
  </si>
  <si>
    <t>RTXPS300WB 080X0600X1250</t>
  </si>
  <si>
    <t>111606</t>
  </si>
  <si>
    <t>RTXPS300WB 100X0600X1250</t>
  </si>
  <si>
    <t>111607</t>
  </si>
  <si>
    <t>RTXPS300WB 120X0600X1250</t>
  </si>
  <si>
    <t>111608</t>
  </si>
  <si>
    <t>RTXPS300WB 140X0600X1250</t>
  </si>
  <si>
    <t>111610</t>
  </si>
  <si>
    <t>RTXPS300WB 160X0600X1250</t>
  </si>
  <si>
    <t>111611</t>
  </si>
  <si>
    <t>RTXPS300WB 180X0600X1250</t>
  </si>
  <si>
    <t>111612</t>
  </si>
  <si>
    <t>RTXPS300WB 200X0600X1250</t>
  </si>
  <si>
    <t>111901</t>
  </si>
  <si>
    <t>RTXPS500SL 040X0600X1250</t>
  </si>
  <si>
    <t>RTXPS500SL</t>
  </si>
  <si>
    <t>111902</t>
  </si>
  <si>
    <t>RTXPS500SL 050X0600X1250</t>
  </si>
  <si>
    <t>111903</t>
  </si>
  <si>
    <t>RTXPS500SL 060X0600X1250</t>
  </si>
  <si>
    <t>111904</t>
  </si>
  <si>
    <t>RTXPS500SL 080X0600X1250</t>
  </si>
  <si>
    <t>111906</t>
  </si>
  <si>
    <t>RTXPS500SL 100X0600X1250</t>
  </si>
  <si>
    <t>RTXPS500SL 120X0600X1250</t>
  </si>
  <si>
    <t>RTXPS500SL 140X0600X1250</t>
  </si>
  <si>
    <t>RTXPS500SL 160X0600X1250</t>
  </si>
  <si>
    <t>RTXPS500SL 180X0600X1250</t>
  </si>
  <si>
    <t>RTXPS500SL 200X0600X1250</t>
  </si>
  <si>
    <t>112201</t>
  </si>
  <si>
    <t>RTXPS700SL 040X0600X1250</t>
  </si>
  <si>
    <t>RTXPS700SL</t>
  </si>
  <si>
    <t>112202</t>
  </si>
  <si>
    <t>RTXPS700SL 050X0600X1250</t>
  </si>
  <si>
    <t>112203</t>
  </si>
  <si>
    <t>RTXPS700SL 060X0600X1250</t>
  </si>
  <si>
    <t>112204</t>
  </si>
  <si>
    <t>RTXPS700SL 080X0600X1250</t>
  </si>
  <si>
    <t>112205</t>
  </si>
  <si>
    <t>RTXPS700SL 100X0600X1250</t>
  </si>
  <si>
    <t>112206</t>
  </si>
  <si>
    <t>RTXPS700SL 120X0600X1250</t>
  </si>
  <si>
    <t>RTXPSDI300</t>
  </si>
  <si>
    <t>112704</t>
  </si>
  <si>
    <t>RTXPSDI300 100X0600X1250</t>
  </si>
  <si>
    <t>112705</t>
  </si>
  <si>
    <t>RTXPSDI300 120X0600X1250</t>
  </si>
  <si>
    <t>112706</t>
  </si>
  <si>
    <t>RTXPSDI300 140X0600X1250</t>
  </si>
  <si>
    <t xml:space="preserve">RAVATHERM XPS  MK  </t>
  </si>
  <si>
    <t>RTXPSMK 1,5X50</t>
  </si>
  <si>
    <t>RTXPSMK</t>
  </si>
  <si>
    <t>RTXPSMK 3X100</t>
  </si>
  <si>
    <t>RTXPSX300SL</t>
  </si>
  <si>
    <t>114304</t>
  </si>
  <si>
    <t>RTXPSX300SL 060X0600X1250</t>
  </si>
  <si>
    <t>114305</t>
  </si>
  <si>
    <t>RTXPSX300SL 080X0600X1250</t>
  </si>
  <si>
    <t>114306</t>
  </si>
  <si>
    <t>RTXPSX300SL 100X0600X1250</t>
  </si>
  <si>
    <t>114307</t>
  </si>
  <si>
    <t>RTXPSX300SL 120X0600X1250</t>
  </si>
  <si>
    <t>114309</t>
  </si>
  <si>
    <t>RTXPSX300SL 140X0600X1250</t>
  </si>
  <si>
    <t>114310</t>
  </si>
  <si>
    <t>RTXPSX300SL 160X0600X1250</t>
  </si>
  <si>
    <t>114311</t>
  </si>
  <si>
    <t>RTXPSX300SL 180X0600X1250</t>
  </si>
  <si>
    <t>114312</t>
  </si>
  <si>
    <t>RTXPSX300SL 200X0600X1250</t>
  </si>
  <si>
    <t>RAVATHERM XPS  R</t>
  </si>
  <si>
    <t>ARTIKELNUMMER</t>
  </si>
  <si>
    <t>BESCHREIBUNG</t>
  </si>
  <si>
    <t>DICKE</t>
  </si>
  <si>
    <t>BREITE</t>
  </si>
  <si>
    <t>LÄNGE</t>
  </si>
  <si>
    <r>
      <rPr>
        <sz val="10"/>
        <color theme="0"/>
        <rFont val="Calibri"/>
        <family val="2"/>
      </rPr>
      <t xml:space="preserve">durchschnittliches Gewicht </t>
    </r>
    <r>
      <rPr>
        <sz val="10"/>
        <color theme="0"/>
        <rFont val="Calibri"/>
        <family val="2"/>
        <scheme val="minor"/>
      </rPr>
      <t>kg/m3</t>
    </r>
  </si>
  <si>
    <r>
      <rPr>
        <sz val="10"/>
        <color theme="0"/>
        <rFont val="Calibri"/>
        <family val="2"/>
      </rPr>
      <t xml:space="preserve">durchschnittliches Gewicht </t>
    </r>
    <r>
      <rPr>
        <sz val="10"/>
        <color theme="0"/>
        <rFont val="Calibri"/>
        <family val="2"/>
        <scheme val="minor"/>
      </rPr>
      <t>kg/m2</t>
    </r>
  </si>
  <si>
    <r>
      <rPr>
        <sz val="10"/>
        <color theme="0"/>
        <rFont val="Calibri"/>
        <family val="2"/>
      </rPr>
      <t xml:space="preserve">durchschnittliches Gewicht </t>
    </r>
    <r>
      <rPr>
        <sz val="10"/>
        <color theme="0"/>
        <rFont val="Calibri"/>
        <family val="2"/>
        <scheme val="minor"/>
      </rPr>
      <t>kg/Platte</t>
    </r>
  </si>
  <si>
    <t>-</t>
  </si>
  <si>
    <t>Platten/Paket</t>
  </si>
  <si>
    <t>m2/Paket</t>
  </si>
  <si>
    <t>m3/Paket</t>
  </si>
  <si>
    <t>durchschnittliches Gewicht pro Paket kg/Paket</t>
  </si>
  <si>
    <t>Pakete pro Großgebinde</t>
  </si>
  <si>
    <t>durchschnittliches Gewicht pro Großgebinde kg/Großgebinde</t>
  </si>
  <si>
    <t>m2/Rolle</t>
  </si>
  <si>
    <t>RTXPSR 2,25X100</t>
  </si>
  <si>
    <t>RAVATHERM XPS 300 SL</t>
  </si>
  <si>
    <t>RAVATHERM XPS 500 SL</t>
  </si>
  <si>
    <t>RAVATHERM XPS 700 SL</t>
  </si>
  <si>
    <t>RAVATHERM XPS DI300</t>
  </si>
  <si>
    <t>RAVATHERM XPS X 300 SL</t>
  </si>
  <si>
    <t>RAVATHERM XPS 300 ST B1</t>
  </si>
  <si>
    <t>RAVATHERM XPS 300 WB</t>
  </si>
  <si>
    <t>249826</t>
  </si>
  <si>
    <t>HS Code</t>
  </si>
  <si>
    <t>RTXPS300STB1 100X0600X2500</t>
  </si>
  <si>
    <t xml:space="preserve">RAVATHERM XPS XULTRA 300 SL </t>
  </si>
  <si>
    <t>RTXPSXULTRA300SL 080X0600X1250</t>
  </si>
  <si>
    <t>RTXPSXULTRA300SL 200X0600X1250</t>
  </si>
  <si>
    <t>RTXPSXULTRA300SL 100X0600X1250</t>
  </si>
  <si>
    <t>RTXPSXULTRA300SL 120X0600X1250</t>
  </si>
  <si>
    <t>RTXPSXULTRA300SL 140X0600X1250</t>
  </si>
  <si>
    <t>RTXPSXULTRA300SL 160X0600X1250</t>
  </si>
  <si>
    <t>RTXPSXULTRA300SL 180X0600X1250</t>
  </si>
  <si>
    <t>11002247</t>
  </si>
  <si>
    <t>81540</t>
  </si>
  <si>
    <t>RAVATHERM XPS 250 PB</t>
  </si>
  <si>
    <t>RTXPS250PB 020X0600X1250</t>
  </si>
  <si>
    <t>RTXPSXMROF 080X0140X1250 240Y</t>
  </si>
  <si>
    <t>RTXPSXMROF 080X0160X1250 240Y</t>
  </si>
  <si>
    <t>Streifen / Palette</t>
  </si>
  <si>
    <t>Streifen / Bundle</t>
  </si>
  <si>
    <t xml:space="preserve">RAVATHERM XPS X MR </t>
  </si>
  <si>
    <t>RAVATHERM XPS X MR</t>
  </si>
  <si>
    <r>
      <rPr>
        <sz val="10"/>
        <color theme="0"/>
        <rFont val="Calibri"/>
        <family val="2"/>
      </rPr>
      <t xml:space="preserve">m3 </t>
    </r>
    <r>
      <rPr>
        <sz val="10"/>
        <color theme="0"/>
        <rFont val="Calibri"/>
        <family val="2"/>
        <scheme val="minor"/>
      </rPr>
      <t>/Palette</t>
    </r>
  </si>
  <si>
    <r>
      <rPr>
        <sz val="10"/>
        <color theme="0"/>
        <rFont val="Calibri"/>
        <family val="2"/>
      </rPr>
      <t xml:space="preserve">durchschnittliches Gewicht </t>
    </r>
    <r>
      <rPr>
        <sz val="10"/>
        <color theme="0"/>
        <rFont val="Calibri"/>
        <family val="2"/>
        <scheme val="minor"/>
      </rPr>
      <t>kg/Palette</t>
    </r>
  </si>
  <si>
    <t>PRODUKTNAME</t>
  </si>
  <si>
    <t>RTXPSXMROF 080X0180X1250 180Y</t>
  </si>
  <si>
    <t>RTXPSXMROF 080X0200X1250 180Y</t>
  </si>
  <si>
    <t>1250</t>
  </si>
  <si>
    <t>1009250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</si>
</sst>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319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5D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1" xfId="0" applyBorder="1"/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1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 applyAlignment="1">
      <alignment horizontal="center" textRotation="90" wrapText="1"/>
    </xf>
    <xf numFmtId="2" fontId="1" fillId="2" borderId="1" xfId="0" applyNumberFormat="1" applyFont="1" applyFill="1" applyBorder="1" applyAlignment="1">
      <alignment horizontal="center" textRotation="90" wrapText="1"/>
    </xf>
    <xf numFmtId="164" fontId="1" fillId="2" borderId="1" xfId="0" applyNumberFormat="1" applyFont="1" applyFill="1" applyBorder="1" applyAlignment="1">
      <alignment horizontal="center" textRotation="90" wrapText="1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/>
    </xf>
    <xf numFmtId="1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5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2" fontId="0" fillId="0" borderId="0" xfId="0" applyNumberForma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0" xfId="0" applyFont="1"/>
    <xf numFmtId="49" fontId="7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7" fillId="3" borderId="0" xfId="0" applyFont="1" applyFill="1"/>
    <xf numFmtId="0" fontId="0" fillId="0" borderId="8" xfId="0" applyBorder="1" applyAlignment="1">
      <alignment horizontal="center"/>
    </xf>
    <xf numFmtId="49" fontId="6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1" fontId="0" fillId="0" borderId="8" xfId="0" applyNumberFormat="1" applyBorder="1" applyAlignment="1">
      <alignment horizontal="center"/>
    </xf>
    <xf numFmtId="0" fontId="0" fillId="0" borderId="8" xfId="0" applyBorder="1"/>
    <xf numFmtId="0" fontId="0" fillId="0" borderId="7" xfId="0" applyBorder="1"/>
    <xf numFmtId="2" fontId="0" fillId="0" borderId="8" xfId="0" applyNumberFormat="1" applyBorder="1" applyAlignment="1">
      <alignment horizontal="center"/>
    </xf>
    <xf numFmtId="0" fontId="0" fillId="4" borderId="1" xfId="0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textRotation="90" wrapText="1"/>
    </xf>
    <xf numFmtId="0" fontId="0" fillId="4" borderId="1" xfId="0" applyFill="1" applyBorder="1" applyAlignment="1">
      <alignment horizontal="center" vertical="center"/>
    </xf>
    <xf numFmtId="1" fontId="8" fillId="5" borderId="0" xfId="0" applyNumberFormat="1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top"/>
    </xf>
    <xf numFmtId="1" fontId="2" fillId="3" borderId="1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textRotation="90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9" fontId="2" fillId="3" borderId="5" xfId="0" applyNumberFormat="1" applyFont="1" applyFill="1" applyBorder="1" applyAlignment="1">
      <alignment horizontal="left" vertical="center"/>
    </xf>
    <xf numFmtId="1" fontId="2" fillId="3" borderId="5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wrapText="1"/>
    </xf>
    <xf numFmtId="2" fontId="1" fillId="2" borderId="10" xfId="0" applyNumberFormat="1" applyFont="1" applyFill="1" applyBorder="1" applyAlignment="1">
      <alignment horizontal="center" wrapText="1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5D9"/>
      <color rgb="FFFFFBEF"/>
      <color rgb="FF0031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showWhiteSpace="0" zoomScaleNormal="100" zoomScalePageLayoutView="39" workbookViewId="0">
      <selection activeCell="B76" sqref="B76"/>
    </sheetView>
  </sheetViews>
  <sheetFormatPr defaultColWidth="0" defaultRowHeight="14.5" x14ac:dyDescent="0.35"/>
  <cols>
    <col min="1" max="1" width="28.26953125" customWidth="1"/>
    <col min="2" max="2" width="15.7265625" customWidth="1"/>
    <col min="3" max="3" width="28.26953125" customWidth="1"/>
    <col min="4" max="4" width="14.54296875" customWidth="1"/>
    <col min="5" max="5" width="14.54296875" hidden="1" customWidth="1"/>
    <col min="6" max="6" width="13.26953125" customWidth="1"/>
    <col min="7" max="9" width="6.54296875" customWidth="1"/>
    <col min="10" max="10" width="5.7265625" customWidth="1"/>
    <col min="11" max="11" width="8.7265625" style="25" customWidth="1"/>
    <col min="12" max="12" width="8.7265625" customWidth="1"/>
    <col min="13" max="16" width="10.54296875" style="18" customWidth="1"/>
    <col min="17" max="17" width="11.7265625" style="18" customWidth="1"/>
    <col min="18" max="18" width="13.7265625" style="18" customWidth="1"/>
  </cols>
  <sheetData>
    <row r="1" spans="1:18" ht="64.5" customHeight="1" x14ac:dyDescent="0.35">
      <c r="A1" s="5" t="s">
        <v>156</v>
      </c>
      <c r="B1" s="6" t="s">
        <v>109</v>
      </c>
      <c r="C1" s="5" t="s">
        <v>110</v>
      </c>
      <c r="D1" s="7" t="s">
        <v>0</v>
      </c>
      <c r="E1" s="6" t="s">
        <v>1</v>
      </c>
      <c r="F1" s="6" t="s">
        <v>134</v>
      </c>
      <c r="G1" s="26" t="s">
        <v>111</v>
      </c>
      <c r="H1" s="26" t="s">
        <v>112</v>
      </c>
      <c r="I1" s="26" t="s">
        <v>113</v>
      </c>
      <c r="J1" s="26" t="s">
        <v>118</v>
      </c>
      <c r="K1" s="27" t="s">
        <v>119</v>
      </c>
      <c r="L1" s="28" t="s">
        <v>120</v>
      </c>
      <c r="M1" s="20" t="s">
        <v>114</v>
      </c>
      <c r="N1" s="20" t="s">
        <v>115</v>
      </c>
      <c r="O1" s="20" t="s">
        <v>116</v>
      </c>
      <c r="P1" s="20" t="s">
        <v>121</v>
      </c>
      <c r="Q1" s="20" t="s">
        <v>122</v>
      </c>
      <c r="R1" s="20" t="s">
        <v>123</v>
      </c>
    </row>
    <row r="2" spans="1:18" x14ac:dyDescent="0.35">
      <c r="A2" s="2" t="s">
        <v>126</v>
      </c>
      <c r="B2" s="1" t="s">
        <v>2</v>
      </c>
      <c r="C2" s="2" t="s">
        <v>3</v>
      </c>
      <c r="D2" s="3">
        <v>4019803107706</v>
      </c>
      <c r="E2" s="1" t="s">
        <v>4</v>
      </c>
      <c r="F2" s="74">
        <v>3921110090</v>
      </c>
      <c r="G2" s="1">
        <v>30</v>
      </c>
      <c r="H2" s="1">
        <v>600</v>
      </c>
      <c r="I2" s="1">
        <v>1250</v>
      </c>
      <c r="J2" s="3">
        <v>14</v>
      </c>
      <c r="K2" s="22">
        <v>10.5</v>
      </c>
      <c r="L2" s="4">
        <v>0.315</v>
      </c>
      <c r="M2" s="19">
        <v>35</v>
      </c>
      <c r="N2" s="21">
        <f t="shared" ref="N2:N12" si="0">PRODUCT(M2,G2,0.001)</f>
        <v>1.05</v>
      </c>
      <c r="O2" s="21">
        <f t="shared" ref="O2:O12" si="1">PRODUCT(N2,H2,0.001,I2,0.001)</f>
        <v>0.78749999999999998</v>
      </c>
      <c r="P2" s="21">
        <f>PRODUCT(O2,J2)</f>
        <v>11.025</v>
      </c>
      <c r="Q2" s="29">
        <v>12</v>
      </c>
      <c r="R2" s="21">
        <f>PRODUCT(Q2,P2)</f>
        <v>132.30000000000001</v>
      </c>
    </row>
    <row r="3" spans="1:18" x14ac:dyDescent="0.35">
      <c r="A3" s="2" t="s">
        <v>126</v>
      </c>
      <c r="B3" s="1" t="s">
        <v>5</v>
      </c>
      <c r="C3" s="2" t="s">
        <v>6</v>
      </c>
      <c r="D3" s="3">
        <v>4019803107713</v>
      </c>
      <c r="E3" s="1" t="s">
        <v>4</v>
      </c>
      <c r="F3" s="74">
        <v>3921110090</v>
      </c>
      <c r="G3" s="1">
        <v>40</v>
      </c>
      <c r="H3" s="1">
        <v>600</v>
      </c>
      <c r="I3" s="1">
        <v>1250</v>
      </c>
      <c r="J3" s="3">
        <v>10</v>
      </c>
      <c r="K3" s="22">
        <v>7.5</v>
      </c>
      <c r="L3" s="4">
        <v>0.3</v>
      </c>
      <c r="M3" s="19">
        <v>35</v>
      </c>
      <c r="N3" s="21">
        <f t="shared" si="0"/>
        <v>1.4000000000000001</v>
      </c>
      <c r="O3" s="19">
        <f t="shared" si="1"/>
        <v>1.05</v>
      </c>
      <c r="P3" s="21">
        <f>PRODUCT(O3,J3)</f>
        <v>10.5</v>
      </c>
      <c r="Q3" s="29">
        <v>12</v>
      </c>
      <c r="R3" s="21">
        <f t="shared" ref="R3:R62" si="2">PRODUCT(Q3,P3)</f>
        <v>126</v>
      </c>
    </row>
    <row r="4" spans="1:18" x14ac:dyDescent="0.35">
      <c r="A4" s="2" t="s">
        <v>126</v>
      </c>
      <c r="B4" s="1" t="s">
        <v>7</v>
      </c>
      <c r="C4" s="2" t="s">
        <v>8</v>
      </c>
      <c r="D4" s="3">
        <v>4019803107720</v>
      </c>
      <c r="E4" s="1" t="s">
        <v>4</v>
      </c>
      <c r="F4" s="74">
        <v>3921110090</v>
      </c>
      <c r="G4" s="1">
        <v>50</v>
      </c>
      <c r="H4" s="1">
        <v>600</v>
      </c>
      <c r="I4" s="1">
        <v>1250</v>
      </c>
      <c r="J4" s="3">
        <v>8</v>
      </c>
      <c r="K4" s="22">
        <v>6</v>
      </c>
      <c r="L4" s="4">
        <v>0.3</v>
      </c>
      <c r="M4" s="19">
        <v>35</v>
      </c>
      <c r="N4" s="21">
        <f t="shared" si="0"/>
        <v>1.75</v>
      </c>
      <c r="O4" s="21">
        <f t="shared" si="1"/>
        <v>1.3125</v>
      </c>
      <c r="P4" s="21">
        <f t="shared" ref="P4:P12" si="3">PRODUCT(O4,J4)</f>
        <v>10.5</v>
      </c>
      <c r="Q4" s="29">
        <v>12</v>
      </c>
      <c r="R4" s="21">
        <f t="shared" si="2"/>
        <v>126</v>
      </c>
    </row>
    <row r="5" spans="1:18" x14ac:dyDescent="0.35">
      <c r="A5" s="2" t="s">
        <v>126</v>
      </c>
      <c r="B5" s="1" t="s">
        <v>9</v>
      </c>
      <c r="C5" s="2" t="s">
        <v>10</v>
      </c>
      <c r="D5" s="3">
        <v>4019803107737</v>
      </c>
      <c r="E5" s="1" t="s">
        <v>4</v>
      </c>
      <c r="F5" s="74">
        <v>3921110090</v>
      </c>
      <c r="G5" s="1">
        <v>60</v>
      </c>
      <c r="H5" s="1">
        <v>600</v>
      </c>
      <c r="I5" s="1">
        <v>1250</v>
      </c>
      <c r="J5" s="3">
        <v>7</v>
      </c>
      <c r="K5" s="22">
        <v>5.25</v>
      </c>
      <c r="L5" s="4">
        <v>0.315</v>
      </c>
      <c r="M5" s="19">
        <v>35</v>
      </c>
      <c r="N5" s="21">
        <f t="shared" si="0"/>
        <v>2.1</v>
      </c>
      <c r="O5" s="21">
        <f t="shared" si="1"/>
        <v>1.575</v>
      </c>
      <c r="P5" s="21">
        <f t="shared" si="3"/>
        <v>11.025</v>
      </c>
      <c r="Q5" s="29">
        <v>12</v>
      </c>
      <c r="R5" s="21">
        <f t="shared" si="2"/>
        <v>132.30000000000001</v>
      </c>
    </row>
    <row r="6" spans="1:18" x14ac:dyDescent="0.35">
      <c r="A6" s="2" t="s">
        <v>126</v>
      </c>
      <c r="B6" s="1" t="s">
        <v>11</v>
      </c>
      <c r="C6" s="2" t="s">
        <v>12</v>
      </c>
      <c r="D6" s="3">
        <v>4019803107768</v>
      </c>
      <c r="E6" s="1" t="s">
        <v>4</v>
      </c>
      <c r="F6" s="74">
        <v>3921110090</v>
      </c>
      <c r="G6" s="1">
        <v>80</v>
      </c>
      <c r="H6" s="1">
        <v>600</v>
      </c>
      <c r="I6" s="1">
        <v>1250</v>
      </c>
      <c r="J6" s="3">
        <v>5</v>
      </c>
      <c r="K6" s="22">
        <v>3.75</v>
      </c>
      <c r="L6" s="4">
        <v>0.3</v>
      </c>
      <c r="M6" s="19">
        <v>35</v>
      </c>
      <c r="N6" s="21">
        <f t="shared" si="0"/>
        <v>2.8000000000000003</v>
      </c>
      <c r="O6" s="21">
        <f t="shared" si="1"/>
        <v>2.1</v>
      </c>
      <c r="P6" s="21">
        <f t="shared" si="3"/>
        <v>10.5</v>
      </c>
      <c r="Q6" s="29">
        <v>12</v>
      </c>
      <c r="R6" s="21">
        <f t="shared" si="2"/>
        <v>126</v>
      </c>
    </row>
    <row r="7" spans="1:18" x14ac:dyDescent="0.35">
      <c r="A7" s="2" t="s">
        <v>126</v>
      </c>
      <c r="B7" s="1" t="s">
        <v>13</v>
      </c>
      <c r="C7" s="2" t="s">
        <v>14</v>
      </c>
      <c r="D7" s="3">
        <v>4019803107799</v>
      </c>
      <c r="E7" s="1" t="s">
        <v>4</v>
      </c>
      <c r="F7" s="74">
        <v>3921110090</v>
      </c>
      <c r="G7" s="1">
        <v>100</v>
      </c>
      <c r="H7" s="1">
        <v>600</v>
      </c>
      <c r="I7" s="1">
        <v>1250</v>
      </c>
      <c r="J7" s="3">
        <v>4</v>
      </c>
      <c r="K7" s="22">
        <v>3</v>
      </c>
      <c r="L7" s="4">
        <v>0.3</v>
      </c>
      <c r="M7" s="19">
        <v>35</v>
      </c>
      <c r="N7" s="21">
        <f t="shared" si="0"/>
        <v>3.5</v>
      </c>
      <c r="O7" s="21">
        <f t="shared" si="1"/>
        <v>2.625</v>
      </c>
      <c r="P7" s="21">
        <f t="shared" si="3"/>
        <v>10.5</v>
      </c>
      <c r="Q7" s="29">
        <v>12</v>
      </c>
      <c r="R7" s="21">
        <f t="shared" si="2"/>
        <v>126</v>
      </c>
    </row>
    <row r="8" spans="1:18" s="60" customFormat="1" x14ac:dyDescent="0.35">
      <c r="A8" s="53" t="s">
        <v>126</v>
      </c>
      <c r="B8" s="75">
        <v>111114</v>
      </c>
      <c r="C8" s="53" t="s">
        <v>15</v>
      </c>
      <c r="D8" s="52">
        <v>4019803107836</v>
      </c>
      <c r="E8" s="54" t="s">
        <v>4</v>
      </c>
      <c r="F8" s="74">
        <v>3921110090</v>
      </c>
      <c r="G8" s="54">
        <v>120</v>
      </c>
      <c r="H8" s="54">
        <v>600</v>
      </c>
      <c r="I8" s="54">
        <v>1250</v>
      </c>
      <c r="J8" s="52">
        <v>3</v>
      </c>
      <c r="K8" s="55">
        <v>2.25</v>
      </c>
      <c r="L8" s="56">
        <v>0.27</v>
      </c>
      <c r="M8" s="57">
        <v>35</v>
      </c>
      <c r="N8" s="58">
        <f t="shared" ref="N8" si="4">PRODUCT(M8,G8,0.001)</f>
        <v>4.2</v>
      </c>
      <c r="O8" s="57">
        <f t="shared" ref="O8" si="5">PRODUCT(N8,H8,0.001,I8,0.001)</f>
        <v>3.15</v>
      </c>
      <c r="P8" s="58">
        <f t="shared" ref="P8" si="6">PRODUCT(O8,J8)</f>
        <v>9.4499999999999993</v>
      </c>
      <c r="Q8" s="59">
        <v>14</v>
      </c>
      <c r="R8" s="58">
        <f t="shared" ref="R8" si="7">PRODUCT(Q8,P8)</f>
        <v>132.29999999999998</v>
      </c>
    </row>
    <row r="9" spans="1:18" s="50" customFormat="1" x14ac:dyDescent="0.35">
      <c r="A9" s="2" t="s">
        <v>126</v>
      </c>
      <c r="B9" s="1">
        <v>1000474</v>
      </c>
      <c r="C9" s="2" t="s">
        <v>16</v>
      </c>
      <c r="D9" s="3">
        <v>4019803119815</v>
      </c>
      <c r="E9" s="49" t="s">
        <v>4</v>
      </c>
      <c r="F9" s="74">
        <v>3921110090</v>
      </c>
      <c r="G9" s="1">
        <v>140</v>
      </c>
      <c r="H9" s="1">
        <v>600</v>
      </c>
      <c r="I9" s="1">
        <v>1250</v>
      </c>
      <c r="J9" s="1">
        <v>3</v>
      </c>
      <c r="K9" s="1">
        <v>2.25</v>
      </c>
      <c r="L9" s="1">
        <v>0.31500000000000006</v>
      </c>
      <c r="M9" s="51">
        <v>35</v>
      </c>
      <c r="N9" s="51">
        <f t="shared" si="0"/>
        <v>4.9000000000000004</v>
      </c>
      <c r="O9" s="51">
        <f t="shared" si="1"/>
        <v>3.6750000000000003</v>
      </c>
      <c r="P9" s="51">
        <f t="shared" si="3"/>
        <v>11.025</v>
      </c>
      <c r="Q9" s="51">
        <v>12</v>
      </c>
      <c r="R9" s="51">
        <f t="shared" si="2"/>
        <v>132.30000000000001</v>
      </c>
    </row>
    <row r="10" spans="1:18" s="50" customFormat="1" x14ac:dyDescent="0.35">
      <c r="A10" s="2" t="s">
        <v>126</v>
      </c>
      <c r="B10" s="1">
        <v>1000475</v>
      </c>
      <c r="C10" s="2" t="s">
        <v>17</v>
      </c>
      <c r="D10" s="3">
        <v>4019803119822</v>
      </c>
      <c r="E10" s="49" t="s">
        <v>4</v>
      </c>
      <c r="F10" s="74">
        <v>3921110090</v>
      </c>
      <c r="G10" s="1">
        <v>160</v>
      </c>
      <c r="H10" s="1">
        <v>600</v>
      </c>
      <c r="I10" s="1">
        <v>1250</v>
      </c>
      <c r="J10" s="1">
        <v>2</v>
      </c>
      <c r="K10" s="1">
        <v>1.5</v>
      </c>
      <c r="L10" s="1">
        <v>0.24</v>
      </c>
      <c r="M10" s="51">
        <v>35</v>
      </c>
      <c r="N10" s="51">
        <f t="shared" si="0"/>
        <v>5.6000000000000005</v>
      </c>
      <c r="O10" s="51">
        <f t="shared" si="1"/>
        <v>4.2</v>
      </c>
      <c r="P10" s="51">
        <f t="shared" si="3"/>
        <v>8.4</v>
      </c>
      <c r="Q10" s="51">
        <v>16</v>
      </c>
      <c r="R10" s="51">
        <f t="shared" si="2"/>
        <v>134.4</v>
      </c>
    </row>
    <row r="11" spans="1:18" s="50" customFormat="1" x14ac:dyDescent="0.35">
      <c r="A11" s="2" t="s">
        <v>126</v>
      </c>
      <c r="B11" s="1">
        <v>1000476</v>
      </c>
      <c r="C11" s="2" t="s">
        <v>18</v>
      </c>
      <c r="D11" s="3">
        <v>4019803119839</v>
      </c>
      <c r="E11" s="49" t="s">
        <v>4</v>
      </c>
      <c r="F11" s="74">
        <v>3921110090</v>
      </c>
      <c r="G11" s="1">
        <v>180</v>
      </c>
      <c r="H11" s="1">
        <v>600</v>
      </c>
      <c r="I11" s="1">
        <v>1250</v>
      </c>
      <c r="J11" s="1">
        <v>2</v>
      </c>
      <c r="K11" s="1">
        <v>1.5</v>
      </c>
      <c r="L11" s="1">
        <v>0.27</v>
      </c>
      <c r="M11" s="51">
        <v>35</v>
      </c>
      <c r="N11" s="51">
        <f t="shared" si="0"/>
        <v>6.3</v>
      </c>
      <c r="O11" s="51">
        <f t="shared" si="1"/>
        <v>4.7250000000000005</v>
      </c>
      <c r="P11" s="51">
        <f t="shared" si="3"/>
        <v>9.4500000000000011</v>
      </c>
      <c r="Q11" s="51">
        <v>14</v>
      </c>
      <c r="R11" s="51">
        <f t="shared" si="2"/>
        <v>132.30000000000001</v>
      </c>
    </row>
    <row r="12" spans="1:18" s="50" customFormat="1" x14ac:dyDescent="0.35">
      <c r="A12" s="32" t="s">
        <v>126</v>
      </c>
      <c r="B12" s="31">
        <v>1000477</v>
      </c>
      <c r="C12" s="32" t="s">
        <v>19</v>
      </c>
      <c r="D12" s="33">
        <v>4019803119846</v>
      </c>
      <c r="E12" s="62" t="s">
        <v>4</v>
      </c>
      <c r="F12" s="74">
        <v>3921110090</v>
      </c>
      <c r="G12" s="31">
        <v>200</v>
      </c>
      <c r="H12" s="31">
        <v>600</v>
      </c>
      <c r="I12" s="31">
        <v>1250</v>
      </c>
      <c r="J12" s="31">
        <v>2</v>
      </c>
      <c r="K12" s="31">
        <v>1.5</v>
      </c>
      <c r="L12" s="31">
        <v>0.3</v>
      </c>
      <c r="M12" s="63">
        <v>35</v>
      </c>
      <c r="N12" s="63">
        <f t="shared" si="0"/>
        <v>7</v>
      </c>
      <c r="O12" s="63">
        <f t="shared" si="1"/>
        <v>5.25</v>
      </c>
      <c r="P12" s="63">
        <f t="shared" si="3"/>
        <v>10.5</v>
      </c>
      <c r="Q12" s="63">
        <v>12</v>
      </c>
      <c r="R12" s="63">
        <f t="shared" si="2"/>
        <v>126</v>
      </c>
    </row>
    <row r="13" spans="1:18" x14ac:dyDescent="0.35">
      <c r="A13" s="64"/>
      <c r="B13" s="65"/>
      <c r="C13" s="64"/>
      <c r="D13" s="66"/>
      <c r="E13" s="65"/>
      <c r="F13" s="65"/>
      <c r="G13" s="65"/>
      <c r="H13" s="65"/>
      <c r="I13" s="65"/>
      <c r="J13" s="66"/>
      <c r="K13" s="67"/>
      <c r="L13" s="68"/>
      <c r="M13" s="61"/>
      <c r="N13" s="61"/>
      <c r="O13" s="61"/>
      <c r="P13" s="61"/>
      <c r="Q13" s="61"/>
      <c r="R13" s="61"/>
    </row>
    <row r="14" spans="1:18" x14ac:dyDescent="0.35">
      <c r="A14" s="11" t="s">
        <v>127</v>
      </c>
      <c r="B14" s="10" t="s">
        <v>51</v>
      </c>
      <c r="C14" s="11" t="s">
        <v>52</v>
      </c>
      <c r="D14" s="12">
        <v>4019803107997</v>
      </c>
      <c r="E14" s="10" t="s">
        <v>53</v>
      </c>
      <c r="F14" s="74">
        <v>3921110090</v>
      </c>
      <c r="G14" s="10">
        <v>40</v>
      </c>
      <c r="H14" s="10">
        <v>600</v>
      </c>
      <c r="I14" s="10">
        <v>1250</v>
      </c>
      <c r="J14" s="12">
        <v>10</v>
      </c>
      <c r="K14" s="24">
        <v>7.5</v>
      </c>
      <c r="L14" s="13">
        <v>0.3</v>
      </c>
      <c r="M14" s="44">
        <v>39</v>
      </c>
      <c r="N14" s="45">
        <f t="shared" ref="N14:N23" si="8">PRODUCT(M14,G14,0.001)</f>
        <v>1.56</v>
      </c>
      <c r="O14" s="45">
        <f t="shared" ref="O14:O23" si="9">PRODUCT(N14,H14,0.001,I14,0.001)</f>
        <v>1.17</v>
      </c>
      <c r="P14" s="45">
        <f t="shared" ref="P14:P23" si="10">PRODUCT(O14,J14)</f>
        <v>11.7</v>
      </c>
      <c r="Q14" s="46">
        <v>12</v>
      </c>
      <c r="R14" s="45">
        <f t="shared" si="2"/>
        <v>140.39999999999998</v>
      </c>
    </row>
    <row r="15" spans="1:18" x14ac:dyDescent="0.35">
      <c r="A15" s="2" t="s">
        <v>127</v>
      </c>
      <c r="B15" s="1" t="s">
        <v>54</v>
      </c>
      <c r="C15" s="2" t="s">
        <v>55</v>
      </c>
      <c r="D15" s="3">
        <v>4019803108000</v>
      </c>
      <c r="E15" s="1" t="s">
        <v>53</v>
      </c>
      <c r="F15" s="74">
        <v>3921110090</v>
      </c>
      <c r="G15" s="1">
        <v>50</v>
      </c>
      <c r="H15" s="1">
        <v>600</v>
      </c>
      <c r="I15" s="1">
        <v>1250</v>
      </c>
      <c r="J15" s="3">
        <v>8</v>
      </c>
      <c r="K15" s="22">
        <v>6</v>
      </c>
      <c r="L15" s="4">
        <v>0.3</v>
      </c>
      <c r="M15" s="19">
        <v>39</v>
      </c>
      <c r="N15" s="21">
        <f t="shared" si="8"/>
        <v>1.95</v>
      </c>
      <c r="O15" s="21">
        <f t="shared" si="9"/>
        <v>1.4625000000000001</v>
      </c>
      <c r="P15" s="21">
        <f t="shared" si="10"/>
        <v>11.700000000000001</v>
      </c>
      <c r="Q15" s="29">
        <v>12</v>
      </c>
      <c r="R15" s="21">
        <f t="shared" si="2"/>
        <v>140.4</v>
      </c>
    </row>
    <row r="16" spans="1:18" x14ac:dyDescent="0.35">
      <c r="A16" s="2" t="s">
        <v>127</v>
      </c>
      <c r="B16" s="1" t="s">
        <v>56</v>
      </c>
      <c r="C16" s="2" t="s">
        <v>57</v>
      </c>
      <c r="D16" s="3">
        <v>4019803108017</v>
      </c>
      <c r="E16" s="1" t="s">
        <v>53</v>
      </c>
      <c r="F16" s="74">
        <v>3921110090</v>
      </c>
      <c r="G16" s="1">
        <v>60</v>
      </c>
      <c r="H16" s="1">
        <v>600</v>
      </c>
      <c r="I16" s="1">
        <v>1250</v>
      </c>
      <c r="J16" s="3">
        <v>7</v>
      </c>
      <c r="K16" s="22">
        <v>5.25</v>
      </c>
      <c r="L16" s="4">
        <v>0.315</v>
      </c>
      <c r="M16" s="19">
        <v>39</v>
      </c>
      <c r="N16" s="21">
        <f t="shared" si="8"/>
        <v>2.34</v>
      </c>
      <c r="O16" s="21">
        <f t="shared" si="9"/>
        <v>1.7550000000000003</v>
      </c>
      <c r="P16" s="21">
        <f t="shared" si="10"/>
        <v>12.285000000000002</v>
      </c>
      <c r="Q16" s="29">
        <v>12</v>
      </c>
      <c r="R16" s="21">
        <f t="shared" si="2"/>
        <v>147.42000000000002</v>
      </c>
    </row>
    <row r="17" spans="1:18" x14ac:dyDescent="0.35">
      <c r="A17" s="2" t="s">
        <v>127</v>
      </c>
      <c r="B17" s="1" t="s">
        <v>58</v>
      </c>
      <c r="C17" s="2" t="s">
        <v>59</v>
      </c>
      <c r="D17" s="3">
        <v>4019803108024</v>
      </c>
      <c r="E17" s="1" t="s">
        <v>53</v>
      </c>
      <c r="F17" s="74">
        <v>3921110090</v>
      </c>
      <c r="G17" s="1">
        <v>80</v>
      </c>
      <c r="H17" s="1">
        <v>600</v>
      </c>
      <c r="I17" s="1">
        <v>1250</v>
      </c>
      <c r="J17" s="3">
        <v>5</v>
      </c>
      <c r="K17" s="22">
        <v>3.75</v>
      </c>
      <c r="L17" s="4">
        <v>0.3</v>
      </c>
      <c r="M17" s="19">
        <v>39</v>
      </c>
      <c r="N17" s="21">
        <f t="shared" si="8"/>
        <v>3.12</v>
      </c>
      <c r="O17" s="21">
        <f t="shared" si="9"/>
        <v>2.34</v>
      </c>
      <c r="P17" s="21">
        <f t="shared" si="10"/>
        <v>11.7</v>
      </c>
      <c r="Q17" s="29">
        <v>12</v>
      </c>
      <c r="R17" s="21">
        <f t="shared" si="2"/>
        <v>140.39999999999998</v>
      </c>
    </row>
    <row r="18" spans="1:18" x14ac:dyDescent="0.35">
      <c r="A18" s="2" t="s">
        <v>127</v>
      </c>
      <c r="B18" s="1" t="s">
        <v>60</v>
      </c>
      <c r="C18" s="2" t="s">
        <v>61</v>
      </c>
      <c r="D18" s="3">
        <v>4019803108048</v>
      </c>
      <c r="E18" s="1" t="s">
        <v>53</v>
      </c>
      <c r="F18" s="74">
        <v>3921110090</v>
      </c>
      <c r="G18" s="1">
        <v>100</v>
      </c>
      <c r="H18" s="1">
        <v>600</v>
      </c>
      <c r="I18" s="1">
        <v>1250</v>
      </c>
      <c r="J18" s="3">
        <v>4</v>
      </c>
      <c r="K18" s="22">
        <v>3</v>
      </c>
      <c r="L18" s="4">
        <v>0.3</v>
      </c>
      <c r="M18" s="19">
        <v>39</v>
      </c>
      <c r="N18" s="21">
        <f t="shared" si="8"/>
        <v>3.9</v>
      </c>
      <c r="O18" s="21">
        <f t="shared" si="9"/>
        <v>2.9250000000000003</v>
      </c>
      <c r="P18" s="21">
        <f t="shared" si="10"/>
        <v>11.700000000000001</v>
      </c>
      <c r="Q18" s="29">
        <v>12</v>
      </c>
      <c r="R18" s="21">
        <f t="shared" si="2"/>
        <v>140.4</v>
      </c>
    </row>
    <row r="19" spans="1:18" s="60" customFormat="1" x14ac:dyDescent="0.35">
      <c r="A19" s="53" t="s">
        <v>127</v>
      </c>
      <c r="B19" s="76">
        <v>111907</v>
      </c>
      <c r="C19" s="53" t="s">
        <v>62</v>
      </c>
      <c r="D19" s="52">
        <v>4019803108055</v>
      </c>
      <c r="E19" s="54" t="s">
        <v>53</v>
      </c>
      <c r="F19" s="74">
        <v>3921110090</v>
      </c>
      <c r="G19" s="54">
        <v>120</v>
      </c>
      <c r="H19" s="54">
        <v>600</v>
      </c>
      <c r="I19" s="54">
        <v>1250</v>
      </c>
      <c r="J19" s="52">
        <v>3</v>
      </c>
      <c r="K19" s="55">
        <v>2.25</v>
      </c>
      <c r="L19" s="56">
        <v>0.27</v>
      </c>
      <c r="M19" s="57">
        <v>39</v>
      </c>
      <c r="N19" s="58">
        <f t="shared" ref="N19" si="11">PRODUCT(M19,G19,0.001)</f>
        <v>4.68</v>
      </c>
      <c r="O19" s="58">
        <f t="shared" ref="O19" si="12">PRODUCT(N19,H19,0.001,I19,0.001)</f>
        <v>3.5100000000000007</v>
      </c>
      <c r="P19" s="58">
        <f t="shared" ref="P19" si="13">PRODUCT(O19,J19)</f>
        <v>10.530000000000001</v>
      </c>
      <c r="Q19" s="59">
        <v>14</v>
      </c>
      <c r="R19" s="58">
        <f t="shared" ref="R19" si="14">PRODUCT(Q19,P19)</f>
        <v>147.42000000000002</v>
      </c>
    </row>
    <row r="20" spans="1:18" s="50" customFormat="1" x14ac:dyDescent="0.35">
      <c r="A20" s="2" t="s">
        <v>127</v>
      </c>
      <c r="B20" s="1">
        <v>1000485</v>
      </c>
      <c r="C20" s="2" t="s">
        <v>63</v>
      </c>
      <c r="D20" s="3">
        <v>4019803119914</v>
      </c>
      <c r="E20" s="49" t="s">
        <v>53</v>
      </c>
      <c r="F20" s="74">
        <v>3921110090</v>
      </c>
      <c r="G20" s="1">
        <v>140</v>
      </c>
      <c r="H20" s="1">
        <v>600</v>
      </c>
      <c r="I20" s="1">
        <v>1250</v>
      </c>
      <c r="J20" s="1">
        <v>3</v>
      </c>
      <c r="K20" s="1">
        <v>2.25</v>
      </c>
      <c r="L20" s="1">
        <v>0.31500000000000006</v>
      </c>
      <c r="M20" s="19">
        <v>39</v>
      </c>
      <c r="N20" s="19">
        <f t="shared" si="8"/>
        <v>5.46</v>
      </c>
      <c r="O20" s="19">
        <f t="shared" si="9"/>
        <v>4.0950000000000006</v>
      </c>
      <c r="P20" s="19">
        <f t="shared" si="10"/>
        <v>12.285000000000002</v>
      </c>
      <c r="Q20" s="19">
        <v>12</v>
      </c>
      <c r="R20" s="19">
        <f t="shared" si="2"/>
        <v>147.42000000000002</v>
      </c>
    </row>
    <row r="21" spans="1:18" s="50" customFormat="1" x14ac:dyDescent="0.35">
      <c r="A21" s="2" t="s">
        <v>127</v>
      </c>
      <c r="B21" s="1">
        <v>1000486</v>
      </c>
      <c r="C21" s="2" t="s">
        <v>64</v>
      </c>
      <c r="D21" s="3">
        <v>4019803119921</v>
      </c>
      <c r="E21" s="49" t="s">
        <v>53</v>
      </c>
      <c r="F21" s="74">
        <v>3921110090</v>
      </c>
      <c r="G21" s="1">
        <v>160</v>
      </c>
      <c r="H21" s="1">
        <v>600</v>
      </c>
      <c r="I21" s="1">
        <v>1250</v>
      </c>
      <c r="J21" s="1">
        <v>2</v>
      </c>
      <c r="K21" s="1">
        <v>1.5</v>
      </c>
      <c r="L21" s="1">
        <v>0.24</v>
      </c>
      <c r="M21" s="19">
        <v>39</v>
      </c>
      <c r="N21" s="19">
        <f t="shared" si="8"/>
        <v>6.24</v>
      </c>
      <c r="O21" s="19">
        <f t="shared" si="9"/>
        <v>4.68</v>
      </c>
      <c r="P21" s="19">
        <f t="shared" si="10"/>
        <v>9.36</v>
      </c>
      <c r="Q21" s="19">
        <v>16</v>
      </c>
      <c r="R21" s="19">
        <f t="shared" si="2"/>
        <v>149.76</v>
      </c>
    </row>
    <row r="22" spans="1:18" s="50" customFormat="1" x14ac:dyDescent="0.35">
      <c r="A22" s="2" t="s">
        <v>127</v>
      </c>
      <c r="B22" s="1">
        <v>1000487</v>
      </c>
      <c r="C22" s="2" t="s">
        <v>65</v>
      </c>
      <c r="D22" s="3">
        <v>4019803119938</v>
      </c>
      <c r="E22" s="49" t="s">
        <v>53</v>
      </c>
      <c r="F22" s="74">
        <v>3921110090</v>
      </c>
      <c r="G22" s="1">
        <v>180</v>
      </c>
      <c r="H22" s="1">
        <v>600</v>
      </c>
      <c r="I22" s="1">
        <v>1250</v>
      </c>
      <c r="J22" s="1">
        <v>2</v>
      </c>
      <c r="K22" s="1">
        <v>1.5</v>
      </c>
      <c r="L22" s="1">
        <v>0.27</v>
      </c>
      <c r="M22" s="19">
        <v>39</v>
      </c>
      <c r="N22" s="19">
        <f t="shared" si="8"/>
        <v>7.0200000000000005</v>
      </c>
      <c r="O22" s="19">
        <f t="shared" si="9"/>
        <v>5.2649999999999997</v>
      </c>
      <c r="P22" s="19">
        <f t="shared" si="10"/>
        <v>10.53</v>
      </c>
      <c r="Q22" s="19">
        <v>14</v>
      </c>
      <c r="R22" s="19">
        <f t="shared" si="2"/>
        <v>147.41999999999999</v>
      </c>
    </row>
    <row r="23" spans="1:18" s="50" customFormat="1" x14ac:dyDescent="0.35">
      <c r="A23" s="32" t="s">
        <v>127</v>
      </c>
      <c r="B23" s="31">
        <v>1000488</v>
      </c>
      <c r="C23" s="32" t="s">
        <v>66</v>
      </c>
      <c r="D23" s="33">
        <v>4019803119945</v>
      </c>
      <c r="E23" s="62" t="s">
        <v>53</v>
      </c>
      <c r="F23" s="74">
        <v>3921110090</v>
      </c>
      <c r="G23" s="31">
        <v>200</v>
      </c>
      <c r="H23" s="31">
        <v>600</v>
      </c>
      <c r="I23" s="31">
        <v>1250</v>
      </c>
      <c r="J23" s="31">
        <v>2</v>
      </c>
      <c r="K23" s="31">
        <v>1.5</v>
      </c>
      <c r="L23" s="31">
        <v>0.3</v>
      </c>
      <c r="M23" s="41">
        <v>39</v>
      </c>
      <c r="N23" s="41">
        <f t="shared" si="8"/>
        <v>7.8</v>
      </c>
      <c r="O23" s="41">
        <f t="shared" si="9"/>
        <v>5.8500000000000005</v>
      </c>
      <c r="P23" s="41">
        <f t="shared" si="10"/>
        <v>11.700000000000001</v>
      </c>
      <c r="Q23" s="41">
        <v>12</v>
      </c>
      <c r="R23" s="41">
        <f t="shared" si="2"/>
        <v>140.4</v>
      </c>
    </row>
    <row r="24" spans="1:18" x14ac:dyDescent="0.35">
      <c r="A24" s="64"/>
      <c r="B24" s="65"/>
      <c r="C24" s="64"/>
      <c r="D24" s="66"/>
      <c r="E24" s="65"/>
      <c r="F24" s="65"/>
      <c r="G24" s="65"/>
      <c r="H24" s="65"/>
      <c r="I24" s="65"/>
      <c r="J24" s="66"/>
      <c r="K24" s="67"/>
      <c r="L24" s="68"/>
      <c r="M24" s="61"/>
      <c r="N24" s="61"/>
      <c r="O24" s="61"/>
      <c r="P24" s="61"/>
      <c r="Q24" s="70"/>
      <c r="R24" s="61"/>
    </row>
    <row r="25" spans="1:18" x14ac:dyDescent="0.35">
      <c r="A25" s="11" t="s">
        <v>128</v>
      </c>
      <c r="B25" s="10" t="s">
        <v>67</v>
      </c>
      <c r="C25" s="11" t="s">
        <v>68</v>
      </c>
      <c r="D25" s="12">
        <v>4019803108147</v>
      </c>
      <c r="E25" s="10" t="s">
        <v>69</v>
      </c>
      <c r="F25" s="74">
        <v>3921110090</v>
      </c>
      <c r="G25" s="10">
        <v>40</v>
      </c>
      <c r="H25" s="10">
        <v>600</v>
      </c>
      <c r="I25" s="10">
        <v>1250</v>
      </c>
      <c r="J25" s="12">
        <v>10</v>
      </c>
      <c r="K25" s="24">
        <v>7.5</v>
      </c>
      <c r="L25" s="13">
        <v>0.3</v>
      </c>
      <c r="M25" s="44">
        <v>43</v>
      </c>
      <c r="N25" s="44">
        <f t="shared" ref="N25:N30" si="15">PRODUCT(M25,G25,0.001)</f>
        <v>1.72</v>
      </c>
      <c r="O25" s="44">
        <f t="shared" ref="O25:O30" si="16">PRODUCT(N25,H25,0.001,I25,0.001)</f>
        <v>1.29</v>
      </c>
      <c r="P25" s="45">
        <f t="shared" ref="P25:P30" si="17">PRODUCT(O25,J25)</f>
        <v>12.9</v>
      </c>
      <c r="Q25" s="46">
        <v>12</v>
      </c>
      <c r="R25" s="45">
        <f t="shared" si="2"/>
        <v>154.80000000000001</v>
      </c>
    </row>
    <row r="26" spans="1:18" x14ac:dyDescent="0.35">
      <c r="A26" s="2" t="s">
        <v>128</v>
      </c>
      <c r="B26" s="1" t="s">
        <v>70</v>
      </c>
      <c r="C26" s="2" t="s">
        <v>71</v>
      </c>
      <c r="D26" s="3">
        <v>4019803108154</v>
      </c>
      <c r="E26" s="1" t="s">
        <v>69</v>
      </c>
      <c r="F26" s="74">
        <v>3921110090</v>
      </c>
      <c r="G26" s="1">
        <v>50</v>
      </c>
      <c r="H26" s="1">
        <v>600</v>
      </c>
      <c r="I26" s="1">
        <v>1250</v>
      </c>
      <c r="J26" s="3">
        <v>8</v>
      </c>
      <c r="K26" s="22">
        <v>6</v>
      </c>
      <c r="L26" s="4">
        <v>0.3</v>
      </c>
      <c r="M26" s="19">
        <v>43</v>
      </c>
      <c r="N26" s="19">
        <f t="shared" si="15"/>
        <v>2.15</v>
      </c>
      <c r="O26" s="21">
        <f t="shared" si="16"/>
        <v>1.6125</v>
      </c>
      <c r="P26" s="21">
        <f t="shared" si="17"/>
        <v>12.9</v>
      </c>
      <c r="Q26" s="29">
        <v>12</v>
      </c>
      <c r="R26" s="21">
        <f t="shared" si="2"/>
        <v>154.80000000000001</v>
      </c>
    </row>
    <row r="27" spans="1:18" x14ac:dyDescent="0.35">
      <c r="A27" s="2" t="s">
        <v>128</v>
      </c>
      <c r="B27" s="1" t="s">
        <v>72</v>
      </c>
      <c r="C27" s="2" t="s">
        <v>73</v>
      </c>
      <c r="D27" s="3">
        <v>4019803108161</v>
      </c>
      <c r="E27" s="1" t="s">
        <v>69</v>
      </c>
      <c r="F27" s="74">
        <v>3921110090</v>
      </c>
      <c r="G27" s="1">
        <v>60</v>
      </c>
      <c r="H27" s="1">
        <v>600</v>
      </c>
      <c r="I27" s="1">
        <v>1250</v>
      </c>
      <c r="J27" s="3">
        <v>7</v>
      </c>
      <c r="K27" s="22">
        <v>5.25</v>
      </c>
      <c r="L27" s="4">
        <v>0.315</v>
      </c>
      <c r="M27" s="19">
        <v>43</v>
      </c>
      <c r="N27" s="19">
        <f t="shared" si="15"/>
        <v>2.58</v>
      </c>
      <c r="O27" s="21">
        <f t="shared" si="16"/>
        <v>1.9350000000000001</v>
      </c>
      <c r="P27" s="21">
        <f t="shared" si="17"/>
        <v>13.545</v>
      </c>
      <c r="Q27" s="29">
        <v>12</v>
      </c>
      <c r="R27" s="21">
        <f t="shared" si="2"/>
        <v>162.54</v>
      </c>
    </row>
    <row r="28" spans="1:18" x14ac:dyDescent="0.35">
      <c r="A28" s="2" t="s">
        <v>128</v>
      </c>
      <c r="B28" s="1" t="s">
        <v>74</v>
      </c>
      <c r="C28" s="2" t="s">
        <v>75</v>
      </c>
      <c r="D28" s="3">
        <v>4019803108178</v>
      </c>
      <c r="E28" s="1" t="s">
        <v>69</v>
      </c>
      <c r="F28" s="74">
        <v>3921110090</v>
      </c>
      <c r="G28" s="1">
        <v>80</v>
      </c>
      <c r="H28" s="1">
        <v>600</v>
      </c>
      <c r="I28" s="1">
        <v>1250</v>
      </c>
      <c r="J28" s="3">
        <v>5</v>
      </c>
      <c r="K28" s="22">
        <v>3.75</v>
      </c>
      <c r="L28" s="4">
        <v>0.3</v>
      </c>
      <c r="M28" s="19">
        <v>43</v>
      </c>
      <c r="N28" s="19">
        <f t="shared" si="15"/>
        <v>3.44</v>
      </c>
      <c r="O28" s="19">
        <f t="shared" si="16"/>
        <v>2.58</v>
      </c>
      <c r="P28" s="21">
        <f t="shared" si="17"/>
        <v>12.9</v>
      </c>
      <c r="Q28" s="29">
        <v>12</v>
      </c>
      <c r="R28" s="21">
        <f t="shared" si="2"/>
        <v>154.80000000000001</v>
      </c>
    </row>
    <row r="29" spans="1:18" x14ac:dyDescent="0.35">
      <c r="A29" s="2" t="s">
        <v>128</v>
      </c>
      <c r="B29" s="1" t="s">
        <v>76</v>
      </c>
      <c r="C29" s="2" t="s">
        <v>77</v>
      </c>
      <c r="D29" s="3">
        <v>4019803108185</v>
      </c>
      <c r="E29" s="1" t="s">
        <v>69</v>
      </c>
      <c r="F29" s="74">
        <v>3921110090</v>
      </c>
      <c r="G29" s="1">
        <v>100</v>
      </c>
      <c r="H29" s="1">
        <v>600</v>
      </c>
      <c r="I29" s="1">
        <v>1250</v>
      </c>
      <c r="J29" s="3">
        <v>4</v>
      </c>
      <c r="K29" s="22">
        <v>3</v>
      </c>
      <c r="L29" s="4">
        <v>0.3</v>
      </c>
      <c r="M29" s="19">
        <v>43</v>
      </c>
      <c r="N29" s="21">
        <f t="shared" si="15"/>
        <v>4.3</v>
      </c>
      <c r="O29" s="21">
        <f t="shared" si="16"/>
        <v>3.2250000000000001</v>
      </c>
      <c r="P29" s="21">
        <f t="shared" si="17"/>
        <v>12.9</v>
      </c>
      <c r="Q29" s="29">
        <v>12</v>
      </c>
      <c r="R29" s="21">
        <f t="shared" si="2"/>
        <v>154.80000000000001</v>
      </c>
    </row>
    <row r="30" spans="1:18" x14ac:dyDescent="0.35">
      <c r="A30" s="32" t="s">
        <v>128</v>
      </c>
      <c r="B30" s="31" t="s">
        <v>78</v>
      </c>
      <c r="C30" s="32" t="s">
        <v>79</v>
      </c>
      <c r="D30" s="33">
        <v>4019803108192</v>
      </c>
      <c r="E30" s="31" t="s">
        <v>69</v>
      </c>
      <c r="F30" s="74">
        <v>3921110090</v>
      </c>
      <c r="G30" s="31">
        <v>120</v>
      </c>
      <c r="H30" s="31">
        <v>600</v>
      </c>
      <c r="I30" s="31">
        <v>1250</v>
      </c>
      <c r="J30" s="33">
        <v>3</v>
      </c>
      <c r="K30" s="34">
        <v>2.25</v>
      </c>
      <c r="L30" s="35">
        <v>0.27</v>
      </c>
      <c r="M30" s="41">
        <v>43</v>
      </c>
      <c r="N30" s="41">
        <f t="shared" si="15"/>
        <v>5.16</v>
      </c>
      <c r="O30" s="42">
        <f t="shared" si="16"/>
        <v>3.87</v>
      </c>
      <c r="P30" s="42">
        <f t="shared" si="17"/>
        <v>11.61</v>
      </c>
      <c r="Q30" s="43">
        <v>14</v>
      </c>
      <c r="R30" s="42">
        <f t="shared" si="2"/>
        <v>162.54</v>
      </c>
    </row>
    <row r="31" spans="1:18" x14ac:dyDescent="0.35">
      <c r="A31" s="64"/>
      <c r="B31" s="65"/>
      <c r="C31" s="64"/>
      <c r="D31" s="66"/>
      <c r="E31" s="65"/>
      <c r="F31" s="65"/>
      <c r="G31" s="65"/>
      <c r="H31" s="65"/>
      <c r="I31" s="65"/>
      <c r="J31" s="66"/>
      <c r="K31" s="67"/>
      <c r="L31" s="68"/>
      <c r="M31" s="61"/>
      <c r="N31" s="61"/>
      <c r="O31" s="73"/>
      <c r="P31" s="73"/>
      <c r="Q31" s="70"/>
      <c r="R31" s="61"/>
    </row>
    <row r="32" spans="1:18" x14ac:dyDescent="0.35">
      <c r="A32" s="2" t="s">
        <v>129</v>
      </c>
      <c r="B32" s="1" t="s">
        <v>81</v>
      </c>
      <c r="C32" s="2" t="s">
        <v>82</v>
      </c>
      <c r="D32" s="3">
        <v>4019803110317</v>
      </c>
      <c r="E32" s="1" t="s">
        <v>80</v>
      </c>
      <c r="F32" s="74">
        <v>3921110090</v>
      </c>
      <c r="G32" s="1">
        <v>100</v>
      </c>
      <c r="H32" s="1">
        <v>600</v>
      </c>
      <c r="I32" s="1">
        <v>1250</v>
      </c>
      <c r="J32" s="3">
        <v>4</v>
      </c>
      <c r="K32" s="22">
        <v>3</v>
      </c>
      <c r="L32" s="4">
        <v>0.3</v>
      </c>
      <c r="M32" s="19">
        <v>33</v>
      </c>
      <c r="N32" s="21">
        <f t="shared" ref="N32:N34" si="18">PRODUCT(M32,G32,0.001)</f>
        <v>3.3000000000000003</v>
      </c>
      <c r="O32" s="21">
        <f t="shared" ref="O32:O34" si="19">PRODUCT(N32,H32,0.001,I32,0.001)</f>
        <v>2.4750000000000005</v>
      </c>
      <c r="P32" s="21">
        <f t="shared" ref="P32:P34" si="20">PRODUCT(O32,J32)</f>
        <v>9.9000000000000021</v>
      </c>
      <c r="Q32" s="29" t="s">
        <v>117</v>
      </c>
      <c r="R32" s="21" t="s">
        <v>117</v>
      </c>
    </row>
    <row r="33" spans="1:18" x14ac:dyDescent="0.35">
      <c r="A33" s="2" t="s">
        <v>129</v>
      </c>
      <c r="B33" s="1" t="s">
        <v>83</v>
      </c>
      <c r="C33" s="2" t="s">
        <v>84</v>
      </c>
      <c r="D33" s="3">
        <v>4019803110324</v>
      </c>
      <c r="E33" s="1" t="s">
        <v>80</v>
      </c>
      <c r="F33" s="74">
        <v>3921110090</v>
      </c>
      <c r="G33" s="1">
        <v>120</v>
      </c>
      <c r="H33" s="1">
        <v>600</v>
      </c>
      <c r="I33" s="1">
        <v>1250</v>
      </c>
      <c r="J33" s="3">
        <v>3</v>
      </c>
      <c r="K33" s="22">
        <v>2.25</v>
      </c>
      <c r="L33" s="4">
        <v>0.27</v>
      </c>
      <c r="M33" s="19">
        <v>33</v>
      </c>
      <c r="N33" s="19">
        <f t="shared" si="18"/>
        <v>3.96</v>
      </c>
      <c r="O33" s="19">
        <f t="shared" si="19"/>
        <v>2.97</v>
      </c>
      <c r="P33" s="21">
        <f t="shared" si="20"/>
        <v>8.91</v>
      </c>
      <c r="Q33" s="29" t="s">
        <v>117</v>
      </c>
      <c r="R33" s="21" t="s">
        <v>117</v>
      </c>
    </row>
    <row r="34" spans="1:18" x14ac:dyDescent="0.35">
      <c r="A34" s="2" t="s">
        <v>129</v>
      </c>
      <c r="B34" s="1" t="s">
        <v>85</v>
      </c>
      <c r="C34" s="2" t="s">
        <v>86</v>
      </c>
      <c r="D34" s="3">
        <v>4019803110331</v>
      </c>
      <c r="E34" s="1" t="s">
        <v>80</v>
      </c>
      <c r="F34" s="74">
        <v>3921110090</v>
      </c>
      <c r="G34" s="1">
        <v>140</v>
      </c>
      <c r="H34" s="1">
        <v>600</v>
      </c>
      <c r="I34" s="1">
        <v>1250</v>
      </c>
      <c r="J34" s="3">
        <v>3</v>
      </c>
      <c r="K34" s="22">
        <v>2.25</v>
      </c>
      <c r="L34" s="4">
        <v>0.31500000000000006</v>
      </c>
      <c r="M34" s="19">
        <v>33</v>
      </c>
      <c r="N34" s="19">
        <f t="shared" si="18"/>
        <v>4.62</v>
      </c>
      <c r="O34" s="21">
        <f t="shared" si="19"/>
        <v>3.4650000000000007</v>
      </c>
      <c r="P34" s="21">
        <f t="shared" si="20"/>
        <v>10.395000000000003</v>
      </c>
      <c r="Q34" s="29" t="s">
        <v>117</v>
      </c>
      <c r="R34" s="21" t="s">
        <v>117</v>
      </c>
    </row>
    <row r="35" spans="1:18" x14ac:dyDescent="0.35">
      <c r="A35" s="15"/>
      <c r="B35" s="14"/>
      <c r="C35" s="15"/>
      <c r="D35" s="16"/>
      <c r="E35" s="14"/>
      <c r="F35" s="14"/>
      <c r="G35" s="14"/>
      <c r="H35" s="14"/>
      <c r="I35" s="14"/>
      <c r="J35" s="16"/>
      <c r="K35" s="23"/>
      <c r="L35" s="17"/>
      <c r="Q35" s="30"/>
    </row>
    <row r="36" spans="1:18" x14ac:dyDescent="0.35">
      <c r="A36" s="2" t="s">
        <v>130</v>
      </c>
      <c r="B36" s="1" t="s">
        <v>92</v>
      </c>
      <c r="C36" s="2" t="s">
        <v>93</v>
      </c>
      <c r="D36" s="3">
        <v>4019803111239</v>
      </c>
      <c r="E36" s="1" t="s">
        <v>91</v>
      </c>
      <c r="F36" s="74">
        <v>3921110090</v>
      </c>
      <c r="G36" s="1">
        <v>60</v>
      </c>
      <c r="H36" s="1">
        <v>600</v>
      </c>
      <c r="I36" s="1">
        <v>1250</v>
      </c>
      <c r="J36" s="3">
        <v>7</v>
      </c>
      <c r="K36" s="22">
        <v>5.25</v>
      </c>
      <c r="L36" s="4">
        <v>0.315</v>
      </c>
      <c r="M36" s="19">
        <v>33</v>
      </c>
      <c r="N36" s="19">
        <f t="shared" ref="N36:N43" si="21">PRODUCT(M36,G36,0.001)</f>
        <v>1.98</v>
      </c>
      <c r="O36" s="21">
        <f t="shared" ref="O36:O43" si="22">PRODUCT(N36,H36,0.001,I36,0.001)</f>
        <v>1.4850000000000001</v>
      </c>
      <c r="P36" s="21">
        <f t="shared" ref="P36:P43" si="23">PRODUCT(O36,J36)</f>
        <v>10.395000000000001</v>
      </c>
      <c r="Q36" s="29">
        <v>12</v>
      </c>
      <c r="R36" s="21">
        <f t="shared" si="2"/>
        <v>124.74000000000001</v>
      </c>
    </row>
    <row r="37" spans="1:18" x14ac:dyDescent="0.35">
      <c r="A37" s="11" t="s">
        <v>130</v>
      </c>
      <c r="B37" s="1" t="s">
        <v>94</v>
      </c>
      <c r="C37" s="2" t="s">
        <v>95</v>
      </c>
      <c r="D37" s="3">
        <v>4019803111246</v>
      </c>
      <c r="E37" s="1" t="s">
        <v>91</v>
      </c>
      <c r="F37" s="74">
        <v>3921110090</v>
      </c>
      <c r="G37" s="76">
        <v>80</v>
      </c>
      <c r="H37" s="1">
        <v>600</v>
      </c>
      <c r="I37" s="1">
        <v>1250</v>
      </c>
      <c r="J37" s="3">
        <v>5</v>
      </c>
      <c r="K37" s="22">
        <v>3.75</v>
      </c>
      <c r="L37" s="4">
        <v>0.3</v>
      </c>
      <c r="M37" s="19">
        <v>33</v>
      </c>
      <c r="N37" s="19">
        <f t="shared" si="21"/>
        <v>2.64</v>
      </c>
      <c r="O37" s="19">
        <f t="shared" si="22"/>
        <v>1.98</v>
      </c>
      <c r="P37" s="21">
        <f t="shared" si="23"/>
        <v>9.9</v>
      </c>
      <c r="Q37" s="29">
        <v>12</v>
      </c>
      <c r="R37" s="21">
        <f t="shared" si="2"/>
        <v>118.80000000000001</v>
      </c>
    </row>
    <row r="38" spans="1:18" x14ac:dyDescent="0.35">
      <c r="A38" s="11" t="s">
        <v>130</v>
      </c>
      <c r="B38" s="1" t="s">
        <v>96</v>
      </c>
      <c r="C38" s="2" t="s">
        <v>97</v>
      </c>
      <c r="D38" s="3">
        <v>4019803111253</v>
      </c>
      <c r="E38" s="1" t="s">
        <v>91</v>
      </c>
      <c r="F38" s="74">
        <v>3921110090</v>
      </c>
      <c r="G38" s="1">
        <v>100</v>
      </c>
      <c r="H38" s="1">
        <v>600</v>
      </c>
      <c r="I38" s="1">
        <v>1250</v>
      </c>
      <c r="J38" s="3">
        <v>4</v>
      </c>
      <c r="K38" s="22">
        <v>3</v>
      </c>
      <c r="L38" s="4">
        <v>0.3</v>
      </c>
      <c r="M38" s="19">
        <v>33</v>
      </c>
      <c r="N38" s="21">
        <f t="shared" si="21"/>
        <v>3.3000000000000003</v>
      </c>
      <c r="O38" s="21">
        <f t="shared" si="22"/>
        <v>2.4750000000000005</v>
      </c>
      <c r="P38" s="21">
        <f t="shared" si="23"/>
        <v>9.9000000000000021</v>
      </c>
      <c r="Q38" s="29">
        <v>12</v>
      </c>
      <c r="R38" s="21">
        <f t="shared" si="2"/>
        <v>118.80000000000003</v>
      </c>
    </row>
    <row r="39" spans="1:18" x14ac:dyDescent="0.35">
      <c r="A39" s="11" t="s">
        <v>130</v>
      </c>
      <c r="B39" s="1" t="s">
        <v>98</v>
      </c>
      <c r="C39" s="2" t="s">
        <v>99</v>
      </c>
      <c r="D39" s="3">
        <v>4019803111260</v>
      </c>
      <c r="E39" s="1" t="s">
        <v>91</v>
      </c>
      <c r="F39" s="74">
        <v>3921110090</v>
      </c>
      <c r="G39" s="1">
        <v>120</v>
      </c>
      <c r="H39" s="1">
        <v>600</v>
      </c>
      <c r="I39" s="1">
        <v>1250</v>
      </c>
      <c r="J39" s="3">
        <v>3</v>
      </c>
      <c r="K39" s="22">
        <v>2.25</v>
      </c>
      <c r="L39" s="4">
        <v>0.27</v>
      </c>
      <c r="M39" s="19">
        <v>33</v>
      </c>
      <c r="N39" s="19">
        <f t="shared" si="21"/>
        <v>3.96</v>
      </c>
      <c r="O39" s="19">
        <f t="shared" si="22"/>
        <v>2.97</v>
      </c>
      <c r="P39" s="21">
        <f t="shared" si="23"/>
        <v>8.91</v>
      </c>
      <c r="Q39" s="29">
        <v>14</v>
      </c>
      <c r="R39" s="21">
        <f t="shared" si="2"/>
        <v>124.74000000000001</v>
      </c>
    </row>
    <row r="40" spans="1:18" x14ac:dyDescent="0.35">
      <c r="A40" s="11" t="s">
        <v>130</v>
      </c>
      <c r="B40" s="1" t="s">
        <v>100</v>
      </c>
      <c r="C40" s="2" t="s">
        <v>101</v>
      </c>
      <c r="D40" s="3">
        <v>4019803111284</v>
      </c>
      <c r="E40" s="1" t="s">
        <v>91</v>
      </c>
      <c r="F40" s="74">
        <v>3921110090</v>
      </c>
      <c r="G40" s="1">
        <v>140</v>
      </c>
      <c r="H40" s="1">
        <v>600</v>
      </c>
      <c r="I40" s="1">
        <v>1250</v>
      </c>
      <c r="J40" s="3">
        <v>3</v>
      </c>
      <c r="K40" s="22">
        <v>2.25</v>
      </c>
      <c r="L40" s="4">
        <v>0.31500000000000006</v>
      </c>
      <c r="M40" s="19">
        <v>33</v>
      </c>
      <c r="N40" s="19">
        <f t="shared" si="21"/>
        <v>4.62</v>
      </c>
      <c r="O40" s="21">
        <f t="shared" si="22"/>
        <v>3.4650000000000007</v>
      </c>
      <c r="P40" s="21">
        <f t="shared" si="23"/>
        <v>10.395000000000003</v>
      </c>
      <c r="Q40" s="29">
        <v>12</v>
      </c>
      <c r="R40" s="21">
        <f t="shared" si="2"/>
        <v>124.74000000000004</v>
      </c>
    </row>
    <row r="41" spans="1:18" s="50" customFormat="1" x14ac:dyDescent="0.35">
      <c r="A41" s="11" t="s">
        <v>130</v>
      </c>
      <c r="B41" s="1" t="s">
        <v>102</v>
      </c>
      <c r="C41" s="2" t="s">
        <v>103</v>
      </c>
      <c r="D41" s="3">
        <v>4019803111291</v>
      </c>
      <c r="E41" s="49" t="s">
        <v>91</v>
      </c>
      <c r="F41" s="74">
        <v>3921110090</v>
      </c>
      <c r="G41" s="1">
        <v>160</v>
      </c>
      <c r="H41" s="1">
        <v>600</v>
      </c>
      <c r="I41" s="1">
        <v>1250</v>
      </c>
      <c r="J41" s="1">
        <v>2</v>
      </c>
      <c r="K41" s="1">
        <v>1.5</v>
      </c>
      <c r="L41" s="1">
        <v>0.24</v>
      </c>
      <c r="M41" s="19">
        <v>33</v>
      </c>
      <c r="N41" s="19">
        <f t="shared" si="21"/>
        <v>5.28</v>
      </c>
      <c r="O41" s="19">
        <f t="shared" si="22"/>
        <v>3.96</v>
      </c>
      <c r="P41" s="19">
        <f t="shared" si="23"/>
        <v>7.92</v>
      </c>
      <c r="Q41" s="19">
        <v>16</v>
      </c>
      <c r="R41" s="19">
        <f t="shared" si="2"/>
        <v>126.72</v>
      </c>
    </row>
    <row r="42" spans="1:18" x14ac:dyDescent="0.35">
      <c r="A42" s="11" t="s">
        <v>130</v>
      </c>
      <c r="B42" s="1" t="s">
        <v>104</v>
      </c>
      <c r="C42" s="2" t="s">
        <v>105</v>
      </c>
      <c r="D42" s="3">
        <v>4019803111307</v>
      </c>
      <c r="E42" s="1" t="s">
        <v>91</v>
      </c>
      <c r="F42" s="74">
        <v>3921110090</v>
      </c>
      <c r="G42" s="1">
        <v>180</v>
      </c>
      <c r="H42" s="1">
        <v>600</v>
      </c>
      <c r="I42" s="1">
        <v>1250</v>
      </c>
      <c r="J42" s="3">
        <v>2</v>
      </c>
      <c r="K42" s="22">
        <v>1.5</v>
      </c>
      <c r="L42" s="4">
        <v>0.27</v>
      </c>
      <c r="M42" s="19">
        <v>33</v>
      </c>
      <c r="N42" s="19">
        <f t="shared" si="21"/>
        <v>5.94</v>
      </c>
      <c r="O42" s="21">
        <f t="shared" si="22"/>
        <v>4.455000000000001</v>
      </c>
      <c r="P42" s="21">
        <f t="shared" si="23"/>
        <v>8.9100000000000019</v>
      </c>
      <c r="Q42" s="29">
        <v>14</v>
      </c>
      <c r="R42" s="21">
        <f t="shared" si="2"/>
        <v>124.74000000000002</v>
      </c>
    </row>
    <row r="43" spans="1:18" x14ac:dyDescent="0.35">
      <c r="A43" s="69" t="s">
        <v>130</v>
      </c>
      <c r="B43" s="31" t="s">
        <v>106</v>
      </c>
      <c r="C43" s="32" t="s">
        <v>107</v>
      </c>
      <c r="D43" s="33">
        <v>4019803111314</v>
      </c>
      <c r="E43" s="31" t="s">
        <v>91</v>
      </c>
      <c r="F43" s="74">
        <v>3921110090</v>
      </c>
      <c r="G43" s="31">
        <v>200</v>
      </c>
      <c r="H43" s="31">
        <v>600</v>
      </c>
      <c r="I43" s="31">
        <v>1250</v>
      </c>
      <c r="J43" s="33">
        <v>2</v>
      </c>
      <c r="K43" s="34">
        <v>1.5</v>
      </c>
      <c r="L43" s="35">
        <v>0.3</v>
      </c>
      <c r="M43" s="19">
        <v>33</v>
      </c>
      <c r="N43" s="42">
        <f t="shared" si="21"/>
        <v>6.6000000000000005</v>
      </c>
      <c r="O43" s="41">
        <f t="shared" si="22"/>
        <v>4.9500000000000011</v>
      </c>
      <c r="P43" s="42">
        <f t="shared" si="23"/>
        <v>9.9000000000000021</v>
      </c>
      <c r="Q43" s="43">
        <v>12</v>
      </c>
      <c r="R43" s="42">
        <f t="shared" si="2"/>
        <v>118.80000000000003</v>
      </c>
    </row>
    <row r="44" spans="1:18" x14ac:dyDescent="0.35">
      <c r="A44" s="64"/>
      <c r="B44" s="65"/>
      <c r="C44" s="64"/>
      <c r="D44" s="66"/>
      <c r="E44" s="65"/>
      <c r="F44" s="65"/>
      <c r="G44" s="65"/>
      <c r="H44" s="65"/>
      <c r="I44" s="65"/>
      <c r="J44" s="66"/>
      <c r="K44" s="67"/>
      <c r="L44" s="68"/>
      <c r="M44" s="61"/>
      <c r="N44" s="61"/>
      <c r="O44" s="61"/>
      <c r="P44" s="61"/>
      <c r="Q44" s="70"/>
      <c r="R44" s="61"/>
    </row>
    <row r="45" spans="1:18" x14ac:dyDescent="0.35">
      <c r="A45" s="2" t="s">
        <v>131</v>
      </c>
      <c r="B45" s="1" t="s">
        <v>20</v>
      </c>
      <c r="C45" s="2" t="s">
        <v>21</v>
      </c>
      <c r="D45" s="3">
        <v>4019803109588</v>
      </c>
      <c r="E45" s="9"/>
      <c r="F45" s="74">
        <v>3921110090</v>
      </c>
      <c r="G45" s="1">
        <v>40</v>
      </c>
      <c r="H45" s="1">
        <v>600</v>
      </c>
      <c r="I45" s="1">
        <v>2500</v>
      </c>
      <c r="J45" s="3">
        <v>10</v>
      </c>
      <c r="K45" s="22">
        <v>15</v>
      </c>
      <c r="L45" s="4">
        <v>0.6</v>
      </c>
      <c r="M45" s="19">
        <v>33</v>
      </c>
      <c r="N45" s="19">
        <f>PRODUCT(M45,G45,0.001)</f>
        <v>1.32</v>
      </c>
      <c r="O45" s="19">
        <f>PRODUCT(N45,H45,0.001,I45,0.001)</f>
        <v>1.98</v>
      </c>
      <c r="P45" s="21">
        <f t="shared" ref="P45:P48" si="24">PRODUCT(O45,J45)</f>
        <v>19.8</v>
      </c>
      <c r="Q45" s="46" t="s">
        <v>117</v>
      </c>
      <c r="R45" s="45" t="s">
        <v>117</v>
      </c>
    </row>
    <row r="46" spans="1:18" x14ac:dyDescent="0.35">
      <c r="A46" s="2" t="s">
        <v>131</v>
      </c>
      <c r="B46" s="1" t="s">
        <v>22</v>
      </c>
      <c r="C46" s="2" t="s">
        <v>23</v>
      </c>
      <c r="D46" s="3">
        <v>4019803109595</v>
      </c>
      <c r="E46" s="9"/>
      <c r="F46" s="74">
        <v>3921110090</v>
      </c>
      <c r="G46" s="1">
        <v>50</v>
      </c>
      <c r="H46" s="1">
        <v>600</v>
      </c>
      <c r="I46" s="1">
        <v>2500</v>
      </c>
      <c r="J46" s="3">
        <v>8</v>
      </c>
      <c r="K46" s="22">
        <v>12</v>
      </c>
      <c r="L46" s="4">
        <v>0.6</v>
      </c>
      <c r="M46" s="19">
        <v>33</v>
      </c>
      <c r="N46" s="19">
        <f>PRODUCT(M46,G46,0.001)</f>
        <v>1.6500000000000001</v>
      </c>
      <c r="O46" s="21">
        <f>PRODUCT(N46,H46,0.001,I46,0.001)</f>
        <v>2.4750000000000005</v>
      </c>
      <c r="P46" s="21">
        <f t="shared" si="24"/>
        <v>19.800000000000004</v>
      </c>
      <c r="Q46" s="29" t="s">
        <v>117</v>
      </c>
      <c r="R46" s="21" t="s">
        <v>117</v>
      </c>
    </row>
    <row r="47" spans="1:18" x14ac:dyDescent="0.35">
      <c r="A47" s="2" t="s">
        <v>131</v>
      </c>
      <c r="B47" s="1" t="s">
        <v>24</v>
      </c>
      <c r="C47" s="2" t="s">
        <v>25</v>
      </c>
      <c r="D47" s="3">
        <v>4019803109601</v>
      </c>
      <c r="E47" s="9"/>
      <c r="F47" s="74">
        <v>3921110090</v>
      </c>
      <c r="G47" s="1">
        <v>60</v>
      </c>
      <c r="H47" s="1">
        <v>600</v>
      </c>
      <c r="I47" s="1">
        <v>2500</v>
      </c>
      <c r="J47" s="3">
        <v>7</v>
      </c>
      <c r="K47" s="22">
        <v>10.5</v>
      </c>
      <c r="L47" s="4">
        <v>0.63</v>
      </c>
      <c r="M47" s="19">
        <v>33</v>
      </c>
      <c r="N47" s="19">
        <f>PRODUCT(M47,G47,0.001)</f>
        <v>1.98</v>
      </c>
      <c r="O47" s="19">
        <f>PRODUCT(N47,H47,0.001,I47,0.001)</f>
        <v>2.97</v>
      </c>
      <c r="P47" s="21">
        <f t="shared" si="24"/>
        <v>20.790000000000003</v>
      </c>
      <c r="Q47" s="29" t="s">
        <v>117</v>
      </c>
      <c r="R47" s="21" t="s">
        <v>117</v>
      </c>
    </row>
    <row r="48" spans="1:18" x14ac:dyDescent="0.35">
      <c r="A48" s="2" t="s">
        <v>131</v>
      </c>
      <c r="B48" s="1" t="s">
        <v>26</v>
      </c>
      <c r="C48" s="2" t="s">
        <v>27</v>
      </c>
      <c r="D48" s="3">
        <v>4019803109618</v>
      </c>
      <c r="E48" s="9"/>
      <c r="F48" s="74">
        <v>3921110090</v>
      </c>
      <c r="G48" s="1">
        <v>80</v>
      </c>
      <c r="H48" s="1">
        <v>600</v>
      </c>
      <c r="I48" s="1">
        <v>2500</v>
      </c>
      <c r="J48" s="3">
        <v>5</v>
      </c>
      <c r="K48" s="22">
        <v>7.5</v>
      </c>
      <c r="L48" s="4">
        <v>0.6</v>
      </c>
      <c r="M48" s="19">
        <v>33</v>
      </c>
      <c r="N48" s="19">
        <f>PRODUCT(M48,G48,0.001)</f>
        <v>2.64</v>
      </c>
      <c r="O48" s="19">
        <f>PRODUCT(N48,H48,0.001,I48,0.001)</f>
        <v>3.96</v>
      </c>
      <c r="P48" s="21">
        <f t="shared" si="24"/>
        <v>19.8</v>
      </c>
      <c r="Q48" s="29" t="s">
        <v>117</v>
      </c>
      <c r="R48" s="21" t="s">
        <v>117</v>
      </c>
    </row>
    <row r="49" spans="1:19" x14ac:dyDescent="0.35">
      <c r="A49" s="2" t="s">
        <v>131</v>
      </c>
      <c r="B49" s="75">
        <v>1000412</v>
      </c>
      <c r="C49" s="53" t="s">
        <v>135</v>
      </c>
      <c r="D49" s="52">
        <v>4019803117910</v>
      </c>
      <c r="E49" s="9"/>
      <c r="F49" s="74">
        <v>3921110090</v>
      </c>
      <c r="G49" s="76">
        <v>100</v>
      </c>
      <c r="H49" s="1">
        <v>600</v>
      </c>
      <c r="I49" s="1">
        <v>2500</v>
      </c>
      <c r="J49" s="3">
        <v>4</v>
      </c>
      <c r="K49" s="22">
        <v>7.5</v>
      </c>
      <c r="L49" s="4">
        <v>0.6</v>
      </c>
      <c r="M49" s="19">
        <v>33</v>
      </c>
      <c r="N49" s="19">
        <f>PRODUCT(M49,G49,0.001)</f>
        <v>3.3000000000000003</v>
      </c>
      <c r="O49" s="19">
        <f>PRODUCT(N49,H49,0.001,I49,0.001)</f>
        <v>4.9500000000000011</v>
      </c>
      <c r="P49" s="21">
        <f t="shared" ref="P49" si="25">PRODUCT(O49,J49)</f>
        <v>19.800000000000004</v>
      </c>
      <c r="Q49" s="29" t="s">
        <v>117</v>
      </c>
      <c r="R49" s="21" t="s">
        <v>117</v>
      </c>
    </row>
    <row r="50" spans="1:19" x14ac:dyDescent="0.35">
      <c r="A50" s="64"/>
      <c r="B50" s="65"/>
      <c r="C50" s="64"/>
      <c r="D50" s="66"/>
      <c r="E50" s="71"/>
      <c r="F50" s="71"/>
      <c r="G50" s="65"/>
      <c r="H50" s="65"/>
      <c r="I50" s="65"/>
      <c r="J50" s="66"/>
      <c r="K50" s="67"/>
      <c r="L50" s="68"/>
      <c r="M50" s="61"/>
      <c r="N50" s="61"/>
      <c r="O50" s="61"/>
      <c r="P50" s="61"/>
      <c r="Q50" s="70"/>
      <c r="R50" s="61"/>
    </row>
    <row r="51" spans="1:19" s="8" customFormat="1" x14ac:dyDescent="0.35">
      <c r="A51" s="2" t="s">
        <v>146</v>
      </c>
      <c r="B51" s="82">
        <v>1001102</v>
      </c>
      <c r="C51" s="2" t="s">
        <v>147</v>
      </c>
      <c r="D51" s="12">
        <v>4019803121559</v>
      </c>
      <c r="E51" s="10">
        <v>600</v>
      </c>
      <c r="F51" s="74">
        <v>3921110090</v>
      </c>
      <c r="G51" s="10">
        <v>20</v>
      </c>
      <c r="H51" s="10">
        <v>600</v>
      </c>
      <c r="I51" s="10">
        <v>1250</v>
      </c>
      <c r="J51" s="10">
        <v>20</v>
      </c>
      <c r="K51" s="24">
        <v>15</v>
      </c>
      <c r="L51" s="13">
        <v>0.3</v>
      </c>
      <c r="M51" s="44">
        <v>33</v>
      </c>
      <c r="N51" s="44">
        <f t="shared" ref="N51:N62" si="26">PRODUCT(M51,G51,0.001)</f>
        <v>0.66</v>
      </c>
      <c r="O51" s="45">
        <f t="shared" ref="O51:O62" si="27">PRODUCT(N51,H51,0.001,I51,0.001)</f>
        <v>0.495</v>
      </c>
      <c r="P51" s="45">
        <f t="shared" ref="P51:P62" si="28">PRODUCT(O51,J51)</f>
        <v>9.9</v>
      </c>
      <c r="Q51" s="46">
        <v>12</v>
      </c>
      <c r="R51" s="45">
        <f t="shared" si="2"/>
        <v>118.80000000000001</v>
      </c>
    </row>
    <row r="52" spans="1:19" x14ac:dyDescent="0.35">
      <c r="A52" s="2" t="s">
        <v>132</v>
      </c>
      <c r="B52" s="1" t="s">
        <v>28</v>
      </c>
      <c r="C52" s="2" t="s">
        <v>29</v>
      </c>
      <c r="D52" s="3">
        <v>4019803109625</v>
      </c>
      <c r="E52" s="1" t="s">
        <v>30</v>
      </c>
      <c r="F52" s="74">
        <v>3921110090</v>
      </c>
      <c r="G52" s="1">
        <v>30</v>
      </c>
      <c r="H52" s="1">
        <v>600</v>
      </c>
      <c r="I52" s="1">
        <v>1250</v>
      </c>
      <c r="J52" s="3">
        <v>14</v>
      </c>
      <c r="K52" s="22">
        <v>10.5</v>
      </c>
      <c r="L52" s="4">
        <v>0.315</v>
      </c>
      <c r="M52" s="19">
        <v>33</v>
      </c>
      <c r="N52" s="19">
        <f t="shared" si="26"/>
        <v>0.99</v>
      </c>
      <c r="O52" s="21">
        <f t="shared" si="27"/>
        <v>0.74250000000000005</v>
      </c>
      <c r="P52" s="21">
        <f t="shared" si="28"/>
        <v>10.395000000000001</v>
      </c>
      <c r="Q52" s="29">
        <v>12</v>
      </c>
      <c r="R52" s="21">
        <f t="shared" si="2"/>
        <v>124.74000000000001</v>
      </c>
    </row>
    <row r="53" spans="1:19" x14ac:dyDescent="0.35">
      <c r="A53" s="2" t="s">
        <v>132</v>
      </c>
      <c r="B53" s="1" t="s">
        <v>31</v>
      </c>
      <c r="C53" s="2" t="s">
        <v>32</v>
      </c>
      <c r="D53" s="3">
        <v>4019803109632</v>
      </c>
      <c r="E53" s="1" t="s">
        <v>30</v>
      </c>
      <c r="F53" s="74">
        <v>3921110090</v>
      </c>
      <c r="G53" s="1">
        <v>40</v>
      </c>
      <c r="H53" s="1">
        <v>600</v>
      </c>
      <c r="I53" s="1">
        <v>1250</v>
      </c>
      <c r="J53" s="3">
        <v>10</v>
      </c>
      <c r="K53" s="22">
        <v>7.5</v>
      </c>
      <c r="L53" s="4">
        <v>0.3</v>
      </c>
      <c r="M53" s="19">
        <v>33</v>
      </c>
      <c r="N53" s="19">
        <f t="shared" si="26"/>
        <v>1.32</v>
      </c>
      <c r="O53" s="19">
        <f t="shared" si="27"/>
        <v>0.99</v>
      </c>
      <c r="P53" s="21">
        <f t="shared" si="28"/>
        <v>9.9</v>
      </c>
      <c r="Q53" s="29">
        <v>12</v>
      </c>
      <c r="R53" s="21">
        <f t="shared" si="2"/>
        <v>118.80000000000001</v>
      </c>
    </row>
    <row r="54" spans="1:19" x14ac:dyDescent="0.35">
      <c r="A54" s="2" t="s">
        <v>132</v>
      </c>
      <c r="B54" s="1" t="s">
        <v>33</v>
      </c>
      <c r="C54" s="2" t="s">
        <v>34</v>
      </c>
      <c r="D54" s="3">
        <v>4019803109649</v>
      </c>
      <c r="E54" s="1" t="s">
        <v>30</v>
      </c>
      <c r="F54" s="74">
        <v>3921110090</v>
      </c>
      <c r="G54" s="1">
        <v>50</v>
      </c>
      <c r="H54" s="1">
        <v>600</v>
      </c>
      <c r="I54" s="1">
        <v>1250</v>
      </c>
      <c r="J54" s="3">
        <v>8</v>
      </c>
      <c r="K54" s="22">
        <v>6</v>
      </c>
      <c r="L54" s="4">
        <v>0.3</v>
      </c>
      <c r="M54" s="19">
        <v>33</v>
      </c>
      <c r="N54" s="19">
        <f t="shared" si="26"/>
        <v>1.6500000000000001</v>
      </c>
      <c r="O54" s="21">
        <f t="shared" si="27"/>
        <v>1.2375000000000003</v>
      </c>
      <c r="P54" s="21">
        <f t="shared" si="28"/>
        <v>9.9000000000000021</v>
      </c>
      <c r="Q54" s="29">
        <v>12</v>
      </c>
      <c r="R54" s="21">
        <f t="shared" si="2"/>
        <v>118.80000000000003</v>
      </c>
    </row>
    <row r="55" spans="1:19" x14ac:dyDescent="0.35">
      <c r="A55" s="2" t="s">
        <v>132</v>
      </c>
      <c r="B55" s="1" t="s">
        <v>35</v>
      </c>
      <c r="C55" s="2" t="s">
        <v>36</v>
      </c>
      <c r="D55" s="3">
        <v>4019803109656</v>
      </c>
      <c r="E55" s="1" t="s">
        <v>30</v>
      </c>
      <c r="F55" s="74">
        <v>3921110090</v>
      </c>
      <c r="G55" s="1">
        <v>60</v>
      </c>
      <c r="H55" s="1">
        <v>600</v>
      </c>
      <c r="I55" s="1">
        <v>1250</v>
      </c>
      <c r="J55" s="3">
        <v>7</v>
      </c>
      <c r="K55" s="22">
        <v>5.25</v>
      </c>
      <c r="L55" s="4">
        <v>0.315</v>
      </c>
      <c r="M55" s="19">
        <v>33</v>
      </c>
      <c r="N55" s="19">
        <f t="shared" si="26"/>
        <v>1.98</v>
      </c>
      <c r="O55" s="21">
        <f t="shared" si="27"/>
        <v>1.4850000000000001</v>
      </c>
      <c r="P55" s="21">
        <f t="shared" si="28"/>
        <v>10.395000000000001</v>
      </c>
      <c r="Q55" s="29">
        <v>12</v>
      </c>
      <c r="R55" s="21">
        <f t="shared" si="2"/>
        <v>124.74000000000001</v>
      </c>
    </row>
    <row r="56" spans="1:19" x14ac:dyDescent="0.35">
      <c r="A56" s="2" t="s">
        <v>132</v>
      </c>
      <c r="B56" s="1" t="s">
        <v>37</v>
      </c>
      <c r="C56" s="2" t="s">
        <v>38</v>
      </c>
      <c r="D56" s="3">
        <v>4019803109663</v>
      </c>
      <c r="E56" s="1" t="s">
        <v>30</v>
      </c>
      <c r="F56" s="74">
        <v>3921110090</v>
      </c>
      <c r="G56" s="1">
        <v>80</v>
      </c>
      <c r="H56" s="1">
        <v>600</v>
      </c>
      <c r="I56" s="1">
        <v>1250</v>
      </c>
      <c r="J56" s="3">
        <v>5</v>
      </c>
      <c r="K56" s="22">
        <v>3.75</v>
      </c>
      <c r="L56" s="4">
        <v>0.3</v>
      </c>
      <c r="M56" s="19">
        <v>33</v>
      </c>
      <c r="N56" s="19">
        <f t="shared" si="26"/>
        <v>2.64</v>
      </c>
      <c r="O56" s="19">
        <f t="shared" si="27"/>
        <v>1.98</v>
      </c>
      <c r="P56" s="21">
        <f t="shared" si="28"/>
        <v>9.9</v>
      </c>
      <c r="Q56" s="29">
        <v>12</v>
      </c>
      <c r="R56" s="21">
        <f t="shared" si="2"/>
        <v>118.80000000000001</v>
      </c>
    </row>
    <row r="57" spans="1:19" x14ac:dyDescent="0.35">
      <c r="A57" s="2" t="s">
        <v>132</v>
      </c>
      <c r="B57" s="1" t="s">
        <v>39</v>
      </c>
      <c r="C57" s="2" t="s">
        <v>40</v>
      </c>
      <c r="D57" s="3">
        <v>4019803109670</v>
      </c>
      <c r="E57" s="1" t="s">
        <v>30</v>
      </c>
      <c r="F57" s="74">
        <v>3921110090</v>
      </c>
      <c r="G57" s="1">
        <v>100</v>
      </c>
      <c r="H57" s="1">
        <v>600</v>
      </c>
      <c r="I57" s="1">
        <v>1250</v>
      </c>
      <c r="J57" s="3">
        <v>4</v>
      </c>
      <c r="K57" s="22">
        <v>3</v>
      </c>
      <c r="L57" s="4">
        <v>0.3</v>
      </c>
      <c r="M57" s="19">
        <v>33</v>
      </c>
      <c r="N57" s="21">
        <f t="shared" si="26"/>
        <v>3.3000000000000003</v>
      </c>
      <c r="O57" s="21">
        <f t="shared" si="27"/>
        <v>2.4750000000000005</v>
      </c>
      <c r="P57" s="21">
        <f t="shared" si="28"/>
        <v>9.9000000000000021</v>
      </c>
      <c r="Q57" s="29">
        <v>12</v>
      </c>
      <c r="R57" s="21">
        <f t="shared" si="2"/>
        <v>118.80000000000003</v>
      </c>
    </row>
    <row r="58" spans="1:19" x14ac:dyDescent="0.35">
      <c r="A58" s="2" t="s">
        <v>132</v>
      </c>
      <c r="B58" s="1" t="s">
        <v>41</v>
      </c>
      <c r="C58" s="2" t="s">
        <v>42</v>
      </c>
      <c r="D58" s="3">
        <v>4019803109687</v>
      </c>
      <c r="E58" s="1" t="s">
        <v>30</v>
      </c>
      <c r="F58" s="74">
        <v>3921110090</v>
      </c>
      <c r="G58" s="1">
        <v>120</v>
      </c>
      <c r="H58" s="1">
        <v>600</v>
      </c>
      <c r="I58" s="1">
        <v>1250</v>
      </c>
      <c r="J58" s="3">
        <v>3</v>
      </c>
      <c r="K58" s="22">
        <v>2.25</v>
      </c>
      <c r="L58" s="4">
        <v>0.27</v>
      </c>
      <c r="M58" s="19">
        <v>33</v>
      </c>
      <c r="N58" s="19">
        <f t="shared" si="26"/>
        <v>3.96</v>
      </c>
      <c r="O58" s="19">
        <f t="shared" si="27"/>
        <v>2.97</v>
      </c>
      <c r="P58" s="21">
        <f t="shared" si="28"/>
        <v>8.91</v>
      </c>
      <c r="Q58" s="29">
        <v>14</v>
      </c>
      <c r="R58" s="21">
        <f t="shared" si="2"/>
        <v>124.74000000000001</v>
      </c>
    </row>
    <row r="59" spans="1:19" x14ac:dyDescent="0.35">
      <c r="A59" s="2" t="s">
        <v>132</v>
      </c>
      <c r="B59" s="1" t="s">
        <v>43</v>
      </c>
      <c r="C59" s="2" t="s">
        <v>44</v>
      </c>
      <c r="D59" s="3">
        <v>4019803109694</v>
      </c>
      <c r="E59" s="1" t="s">
        <v>30</v>
      </c>
      <c r="F59" s="74">
        <v>3921110090</v>
      </c>
      <c r="G59" s="1">
        <v>140</v>
      </c>
      <c r="H59" s="1">
        <v>600</v>
      </c>
      <c r="I59" s="1">
        <v>1250</v>
      </c>
      <c r="J59" s="3">
        <v>3</v>
      </c>
      <c r="K59" s="22">
        <v>2.25</v>
      </c>
      <c r="L59" s="4">
        <v>0.31500000000000006</v>
      </c>
      <c r="M59" s="19">
        <v>33</v>
      </c>
      <c r="N59" s="19">
        <f t="shared" si="26"/>
        <v>4.62</v>
      </c>
      <c r="O59" s="21">
        <f t="shared" si="27"/>
        <v>3.4650000000000007</v>
      </c>
      <c r="P59" s="21">
        <f t="shared" si="28"/>
        <v>10.395000000000003</v>
      </c>
      <c r="Q59" s="29">
        <v>12</v>
      </c>
      <c r="R59" s="21">
        <f t="shared" si="2"/>
        <v>124.74000000000004</v>
      </c>
    </row>
    <row r="60" spans="1:19" s="50" customFormat="1" x14ac:dyDescent="0.35">
      <c r="A60" s="2" t="s">
        <v>132</v>
      </c>
      <c r="B60" s="1" t="s">
        <v>45</v>
      </c>
      <c r="C60" s="2" t="s">
        <v>46</v>
      </c>
      <c r="D60" s="3">
        <v>4019803109717</v>
      </c>
      <c r="E60" s="49" t="s">
        <v>30</v>
      </c>
      <c r="F60" s="74">
        <v>3921110090</v>
      </c>
      <c r="G60" s="1">
        <v>160</v>
      </c>
      <c r="H60" s="1">
        <v>600</v>
      </c>
      <c r="I60" s="1">
        <v>1250</v>
      </c>
      <c r="J60" s="1">
        <v>2</v>
      </c>
      <c r="K60" s="1">
        <v>1.5</v>
      </c>
      <c r="L60" s="1">
        <v>0.24</v>
      </c>
      <c r="M60" s="19">
        <v>33</v>
      </c>
      <c r="N60" s="19">
        <f t="shared" si="26"/>
        <v>5.28</v>
      </c>
      <c r="O60" s="19">
        <f t="shared" si="27"/>
        <v>3.96</v>
      </c>
      <c r="P60" s="19">
        <f t="shared" si="28"/>
        <v>7.92</v>
      </c>
      <c r="Q60" s="19">
        <v>16</v>
      </c>
      <c r="R60" s="19">
        <f t="shared" si="2"/>
        <v>126.72</v>
      </c>
    </row>
    <row r="61" spans="1:19" x14ac:dyDescent="0.35">
      <c r="A61" s="2" t="s">
        <v>132</v>
      </c>
      <c r="B61" s="1" t="s">
        <v>47</v>
      </c>
      <c r="C61" s="2" t="s">
        <v>48</v>
      </c>
      <c r="D61" s="3">
        <v>4019803109724</v>
      </c>
      <c r="E61" s="1" t="s">
        <v>30</v>
      </c>
      <c r="F61" s="74">
        <v>3921110090</v>
      </c>
      <c r="G61" s="1">
        <v>180</v>
      </c>
      <c r="H61" s="1">
        <v>600</v>
      </c>
      <c r="I61" s="1">
        <v>1250</v>
      </c>
      <c r="J61" s="3">
        <v>2</v>
      </c>
      <c r="K61" s="22">
        <v>1.5</v>
      </c>
      <c r="L61" s="4">
        <v>0.27</v>
      </c>
      <c r="M61" s="19">
        <v>33</v>
      </c>
      <c r="N61" s="19">
        <f t="shared" si="26"/>
        <v>5.94</v>
      </c>
      <c r="O61" s="21">
        <f t="shared" si="27"/>
        <v>4.455000000000001</v>
      </c>
      <c r="P61" s="21">
        <f t="shared" si="28"/>
        <v>8.9100000000000019</v>
      </c>
      <c r="Q61" s="29">
        <v>14</v>
      </c>
      <c r="R61" s="21">
        <f t="shared" si="2"/>
        <v>124.74000000000002</v>
      </c>
    </row>
    <row r="62" spans="1:19" x14ac:dyDescent="0.35">
      <c r="A62" s="32" t="s">
        <v>132</v>
      </c>
      <c r="B62" s="31" t="s">
        <v>49</v>
      </c>
      <c r="C62" s="32" t="s">
        <v>50</v>
      </c>
      <c r="D62" s="33">
        <v>4019803109731</v>
      </c>
      <c r="E62" s="31" t="s">
        <v>30</v>
      </c>
      <c r="F62" s="74">
        <v>3921110090</v>
      </c>
      <c r="G62" s="31">
        <v>200</v>
      </c>
      <c r="H62" s="31">
        <v>600</v>
      </c>
      <c r="I62" s="31">
        <v>1250</v>
      </c>
      <c r="J62" s="33">
        <v>2</v>
      </c>
      <c r="K62" s="34">
        <v>1.5</v>
      </c>
      <c r="L62" s="35">
        <v>0.3</v>
      </c>
      <c r="M62" s="41">
        <v>33</v>
      </c>
      <c r="N62" s="42">
        <f t="shared" si="26"/>
        <v>6.6000000000000005</v>
      </c>
      <c r="O62" s="41">
        <f t="shared" si="27"/>
        <v>4.9500000000000011</v>
      </c>
      <c r="P62" s="42">
        <f t="shared" si="28"/>
        <v>9.9000000000000021</v>
      </c>
      <c r="Q62" s="43">
        <v>12</v>
      </c>
      <c r="R62" s="42">
        <f t="shared" si="2"/>
        <v>118.80000000000003</v>
      </c>
    </row>
    <row r="63" spans="1:19" s="9" customFormat="1" x14ac:dyDescent="0.35">
      <c r="A63" s="64"/>
      <c r="B63" s="65"/>
      <c r="C63" s="64"/>
      <c r="D63" s="66"/>
      <c r="E63" s="65"/>
      <c r="F63" s="65"/>
      <c r="G63" s="65"/>
      <c r="H63" s="65"/>
      <c r="I63" s="65"/>
      <c r="J63" s="66"/>
      <c r="K63" s="67"/>
      <c r="L63" s="68"/>
      <c r="M63" s="61"/>
      <c r="N63" s="61"/>
      <c r="O63" s="61"/>
      <c r="P63" s="61"/>
      <c r="Q63" s="70"/>
      <c r="R63" s="61"/>
      <c r="S63" s="72"/>
    </row>
    <row r="64" spans="1:19" s="50" customFormat="1" x14ac:dyDescent="0.35">
      <c r="A64" s="53" t="s">
        <v>136</v>
      </c>
      <c r="B64" s="75">
        <v>115703</v>
      </c>
      <c r="C64" s="53" t="s">
        <v>137</v>
      </c>
      <c r="D64" s="52">
        <v>4019803111932</v>
      </c>
      <c r="E64" s="77"/>
      <c r="F64" s="74">
        <v>3921110090</v>
      </c>
      <c r="G64" s="76">
        <v>80</v>
      </c>
      <c r="H64" s="1">
        <v>600</v>
      </c>
      <c r="I64" s="1">
        <v>1250</v>
      </c>
      <c r="J64" s="3">
        <v>5</v>
      </c>
      <c r="K64" s="22">
        <v>3.75</v>
      </c>
      <c r="L64" s="4">
        <v>0.3</v>
      </c>
      <c r="M64" s="19">
        <v>33</v>
      </c>
      <c r="N64" s="19">
        <f t="shared" ref="N64:N70" si="29">PRODUCT(M64,G64,0.001)</f>
        <v>2.64</v>
      </c>
      <c r="O64" s="19">
        <f t="shared" ref="O64:O70" si="30">PRODUCT(N64,H64,0.001,I64,0.001)</f>
        <v>1.98</v>
      </c>
      <c r="P64" s="21">
        <f t="shared" ref="P64:P70" si="31">PRODUCT(O64,J64)</f>
        <v>9.9</v>
      </c>
      <c r="Q64" s="29">
        <v>12</v>
      </c>
      <c r="R64" s="21">
        <f t="shared" ref="R64:R70" si="32">PRODUCT(Q64,P64)</f>
        <v>118.80000000000001</v>
      </c>
    </row>
    <row r="65" spans="1:18" s="50" customFormat="1" x14ac:dyDescent="0.35">
      <c r="A65" s="53" t="s">
        <v>136</v>
      </c>
      <c r="B65" s="75">
        <v>1001078</v>
      </c>
      <c r="C65" s="53" t="s">
        <v>139</v>
      </c>
      <c r="D65" s="52">
        <v>4019803120354</v>
      </c>
      <c r="E65" s="77"/>
      <c r="F65" s="74">
        <v>3921110090</v>
      </c>
      <c r="G65" s="1">
        <v>100</v>
      </c>
      <c r="H65" s="1">
        <v>600</v>
      </c>
      <c r="I65" s="1">
        <v>1250</v>
      </c>
      <c r="J65" s="3">
        <v>4</v>
      </c>
      <c r="K65" s="22">
        <v>3</v>
      </c>
      <c r="L65" s="4">
        <v>0.3</v>
      </c>
      <c r="M65" s="19">
        <v>33</v>
      </c>
      <c r="N65" s="21">
        <f t="shared" si="29"/>
        <v>3.3000000000000003</v>
      </c>
      <c r="O65" s="21">
        <f t="shared" si="30"/>
        <v>2.4750000000000005</v>
      </c>
      <c r="P65" s="21">
        <f t="shared" si="31"/>
        <v>9.9000000000000021</v>
      </c>
      <c r="Q65" s="29">
        <v>12</v>
      </c>
      <c r="R65" s="21">
        <f t="shared" si="32"/>
        <v>118.80000000000003</v>
      </c>
    </row>
    <row r="66" spans="1:18" s="50" customFormat="1" x14ac:dyDescent="0.35">
      <c r="A66" s="53" t="s">
        <v>136</v>
      </c>
      <c r="B66" s="75">
        <v>1001225</v>
      </c>
      <c r="C66" s="53" t="s">
        <v>140</v>
      </c>
      <c r="D66" s="52">
        <v>4019803111963</v>
      </c>
      <c r="E66" s="77"/>
      <c r="F66" s="74">
        <v>3921110090</v>
      </c>
      <c r="G66" s="1">
        <v>120</v>
      </c>
      <c r="H66" s="1">
        <v>600</v>
      </c>
      <c r="I66" s="1">
        <v>1250</v>
      </c>
      <c r="J66" s="3">
        <v>3</v>
      </c>
      <c r="K66" s="22">
        <v>2.25</v>
      </c>
      <c r="L66" s="4">
        <v>0.27</v>
      </c>
      <c r="M66" s="19">
        <v>33</v>
      </c>
      <c r="N66" s="19">
        <f t="shared" si="29"/>
        <v>3.96</v>
      </c>
      <c r="O66" s="19">
        <f t="shared" si="30"/>
        <v>2.97</v>
      </c>
      <c r="P66" s="21">
        <f t="shared" si="31"/>
        <v>8.91</v>
      </c>
      <c r="Q66" s="29">
        <v>14</v>
      </c>
      <c r="R66" s="21">
        <f t="shared" si="32"/>
        <v>124.74000000000001</v>
      </c>
    </row>
    <row r="67" spans="1:18" s="50" customFormat="1" x14ac:dyDescent="0.35">
      <c r="A67" s="53" t="s">
        <v>136</v>
      </c>
      <c r="B67" s="75">
        <v>1001226</v>
      </c>
      <c r="C67" s="53" t="s">
        <v>141</v>
      </c>
      <c r="D67" s="52">
        <v>4019803111987</v>
      </c>
      <c r="E67" s="77"/>
      <c r="F67" s="74">
        <v>3921110090</v>
      </c>
      <c r="G67" s="1">
        <v>140</v>
      </c>
      <c r="H67" s="1">
        <v>600</v>
      </c>
      <c r="I67" s="1">
        <v>1250</v>
      </c>
      <c r="J67" s="3">
        <v>3</v>
      </c>
      <c r="K67" s="22">
        <v>2.25</v>
      </c>
      <c r="L67" s="4">
        <v>0.31500000000000006</v>
      </c>
      <c r="M67" s="19">
        <v>33</v>
      </c>
      <c r="N67" s="19">
        <f t="shared" si="29"/>
        <v>4.62</v>
      </c>
      <c r="O67" s="21">
        <f t="shared" si="30"/>
        <v>3.4650000000000007</v>
      </c>
      <c r="P67" s="21">
        <f t="shared" si="31"/>
        <v>10.395000000000003</v>
      </c>
      <c r="Q67" s="29">
        <v>12</v>
      </c>
      <c r="R67" s="21">
        <f t="shared" si="32"/>
        <v>124.74000000000004</v>
      </c>
    </row>
    <row r="68" spans="1:18" s="50" customFormat="1" x14ac:dyDescent="0.35">
      <c r="A68" s="53" t="s">
        <v>136</v>
      </c>
      <c r="B68" s="75">
        <v>1001227</v>
      </c>
      <c r="C68" s="53" t="s">
        <v>142</v>
      </c>
      <c r="D68" s="52">
        <v>4019803112007</v>
      </c>
      <c r="E68" s="77"/>
      <c r="F68" s="74">
        <v>3921110090</v>
      </c>
      <c r="G68" s="1">
        <v>160</v>
      </c>
      <c r="H68" s="1">
        <v>600</v>
      </c>
      <c r="I68" s="1">
        <v>1250</v>
      </c>
      <c r="J68" s="1">
        <v>2</v>
      </c>
      <c r="K68" s="1">
        <v>1.5</v>
      </c>
      <c r="L68" s="1">
        <v>0.24</v>
      </c>
      <c r="M68" s="19">
        <v>33</v>
      </c>
      <c r="N68" s="19">
        <f t="shared" si="29"/>
        <v>5.28</v>
      </c>
      <c r="O68" s="19">
        <f t="shared" si="30"/>
        <v>3.96</v>
      </c>
      <c r="P68" s="19">
        <f t="shared" si="31"/>
        <v>7.92</v>
      </c>
      <c r="Q68" s="19">
        <v>16</v>
      </c>
      <c r="R68" s="19">
        <f t="shared" si="32"/>
        <v>126.72</v>
      </c>
    </row>
    <row r="69" spans="1:18" s="50" customFormat="1" x14ac:dyDescent="0.35">
      <c r="A69" s="53" t="s">
        <v>136</v>
      </c>
      <c r="B69" s="75">
        <v>1001228</v>
      </c>
      <c r="C69" s="53" t="s">
        <v>143</v>
      </c>
      <c r="D69" s="52">
        <v>4019803112021</v>
      </c>
      <c r="E69" s="77"/>
      <c r="F69" s="74">
        <v>3921110090</v>
      </c>
      <c r="G69" s="1">
        <v>180</v>
      </c>
      <c r="H69" s="1">
        <v>600</v>
      </c>
      <c r="I69" s="1">
        <v>1250</v>
      </c>
      <c r="J69" s="3">
        <v>2</v>
      </c>
      <c r="K69" s="22">
        <v>1.5</v>
      </c>
      <c r="L69" s="4">
        <v>0.27</v>
      </c>
      <c r="M69" s="19">
        <v>33</v>
      </c>
      <c r="N69" s="19">
        <f t="shared" si="29"/>
        <v>5.94</v>
      </c>
      <c r="O69" s="21">
        <f t="shared" si="30"/>
        <v>4.455000000000001</v>
      </c>
      <c r="P69" s="21">
        <f t="shared" si="31"/>
        <v>8.9100000000000019</v>
      </c>
      <c r="Q69" s="29">
        <v>14</v>
      </c>
      <c r="R69" s="21">
        <f t="shared" si="32"/>
        <v>124.74000000000002</v>
      </c>
    </row>
    <row r="70" spans="1:18" s="50" customFormat="1" x14ac:dyDescent="0.35">
      <c r="A70" s="53" t="s">
        <v>136</v>
      </c>
      <c r="B70" s="75">
        <v>115713</v>
      </c>
      <c r="C70" s="53" t="s">
        <v>138</v>
      </c>
      <c r="D70" s="52">
        <v>4019803112038</v>
      </c>
      <c r="E70" s="77"/>
      <c r="F70" s="74">
        <v>3921110090</v>
      </c>
      <c r="G70" s="1">
        <v>200</v>
      </c>
      <c r="H70" s="1">
        <v>600</v>
      </c>
      <c r="I70" s="1">
        <v>1250</v>
      </c>
      <c r="J70" s="3">
        <v>2</v>
      </c>
      <c r="K70" s="22">
        <v>1.5</v>
      </c>
      <c r="L70" s="4">
        <v>0.3</v>
      </c>
      <c r="M70" s="19">
        <v>33</v>
      </c>
      <c r="N70" s="21">
        <f t="shared" si="29"/>
        <v>6.6000000000000005</v>
      </c>
      <c r="O70" s="19">
        <f t="shared" si="30"/>
        <v>4.9500000000000011</v>
      </c>
      <c r="P70" s="21">
        <f t="shared" si="31"/>
        <v>9.9000000000000021</v>
      </c>
      <c r="Q70" s="29">
        <v>12</v>
      </c>
      <c r="R70" s="21">
        <f t="shared" si="32"/>
        <v>118.80000000000003</v>
      </c>
    </row>
    <row r="71" spans="1:18" s="50" customFormat="1" x14ac:dyDescent="0.35">
      <c r="A71" s="83"/>
      <c r="B71" s="84"/>
      <c r="C71" s="83"/>
      <c r="D71" s="85"/>
      <c r="E71" s="77"/>
      <c r="F71" s="86"/>
      <c r="G71" s="36"/>
      <c r="H71" s="36"/>
      <c r="I71" s="36"/>
      <c r="J71" s="38"/>
      <c r="K71" s="39"/>
      <c r="L71" s="40"/>
      <c r="M71" s="18"/>
      <c r="N71" s="48"/>
      <c r="O71" s="18"/>
      <c r="P71" s="48"/>
      <c r="Q71" s="30"/>
      <c r="R71" s="48"/>
    </row>
    <row r="72" spans="1:18" s="50" customFormat="1" ht="52" x14ac:dyDescent="0.35">
      <c r="A72" s="5" t="s">
        <v>156</v>
      </c>
      <c r="B72" s="6" t="s">
        <v>109</v>
      </c>
      <c r="C72" s="5" t="s">
        <v>110</v>
      </c>
      <c r="D72" s="7" t="s">
        <v>0</v>
      </c>
      <c r="E72" s="92"/>
      <c r="F72" s="6" t="s">
        <v>134</v>
      </c>
      <c r="G72" s="26" t="s">
        <v>111</v>
      </c>
      <c r="H72" s="26" t="s">
        <v>112</v>
      </c>
      <c r="I72" s="26" t="s">
        <v>113</v>
      </c>
      <c r="J72" s="89"/>
      <c r="K72" s="91" t="s">
        <v>151</v>
      </c>
      <c r="L72" s="88" t="s">
        <v>150</v>
      </c>
      <c r="M72" s="88" t="s">
        <v>114</v>
      </c>
      <c r="N72" s="88" t="s">
        <v>154</v>
      </c>
      <c r="O72" s="88" t="s">
        <v>155</v>
      </c>
      <c r="P72" s="48"/>
      <c r="Q72" s="30"/>
      <c r="R72" s="48"/>
    </row>
    <row r="73" spans="1:18" s="50" customFormat="1" x14ac:dyDescent="0.35">
      <c r="A73" s="53" t="s">
        <v>152</v>
      </c>
      <c r="B73" s="54" t="s">
        <v>160</v>
      </c>
      <c r="C73" s="53" t="s">
        <v>148</v>
      </c>
      <c r="D73" s="52">
        <v>4019803128770</v>
      </c>
      <c r="E73" s="77"/>
      <c r="F73" s="74">
        <v>3921110090</v>
      </c>
      <c r="G73" s="1">
        <v>140</v>
      </c>
      <c r="H73" s="76">
        <v>80</v>
      </c>
      <c r="I73" s="1">
        <v>1250</v>
      </c>
      <c r="J73" s="3"/>
      <c r="K73" s="3">
        <v>10</v>
      </c>
      <c r="L73" s="3">
        <v>240</v>
      </c>
      <c r="M73" s="19">
        <v>35</v>
      </c>
      <c r="N73" s="90">
        <v>3.36</v>
      </c>
      <c r="O73" s="21">
        <f>PRODUCT(M73,N73)</f>
        <v>117.6</v>
      </c>
      <c r="P73" s="48"/>
      <c r="Q73" s="30"/>
      <c r="R73" s="48"/>
    </row>
    <row r="74" spans="1:18" s="50" customFormat="1" x14ac:dyDescent="0.35">
      <c r="A74" s="53" t="s">
        <v>153</v>
      </c>
      <c r="B74" s="52">
        <v>1009251</v>
      </c>
      <c r="C74" s="87" t="s">
        <v>149</v>
      </c>
      <c r="D74" s="52">
        <v>4019803128787</v>
      </c>
      <c r="E74" s="77"/>
      <c r="F74" s="74">
        <v>3921110090</v>
      </c>
      <c r="G74" s="1">
        <v>160</v>
      </c>
      <c r="H74" s="76">
        <v>80</v>
      </c>
      <c r="I74" s="1">
        <v>1250</v>
      </c>
      <c r="J74" s="3"/>
      <c r="K74" s="3">
        <v>10</v>
      </c>
      <c r="L74" s="3">
        <v>240</v>
      </c>
      <c r="M74" s="19">
        <v>35</v>
      </c>
      <c r="N74" s="90">
        <v>3.84</v>
      </c>
      <c r="O74" s="21">
        <f t="shared" ref="O74:O75" si="33">PRODUCT(M74,N74)</f>
        <v>134.4</v>
      </c>
      <c r="P74" s="48"/>
      <c r="Q74" s="30"/>
      <c r="R74" s="48"/>
    </row>
    <row r="75" spans="1:18" s="50" customFormat="1" x14ac:dyDescent="0.35">
      <c r="A75" s="93" t="s">
        <v>153</v>
      </c>
      <c r="B75" s="94">
        <v>1009252</v>
      </c>
      <c r="C75" s="95" t="s">
        <v>157</v>
      </c>
      <c r="D75" s="94">
        <v>4019803128794</v>
      </c>
      <c r="E75" s="77"/>
      <c r="F75" s="96">
        <v>3921110090</v>
      </c>
      <c r="G75" s="97">
        <v>180</v>
      </c>
      <c r="H75" s="97">
        <v>80</v>
      </c>
      <c r="I75" s="31">
        <v>1250</v>
      </c>
      <c r="J75" s="31"/>
      <c r="K75" s="97">
        <v>10</v>
      </c>
      <c r="L75" s="97">
        <v>180</v>
      </c>
      <c r="M75" s="41">
        <v>35</v>
      </c>
      <c r="N75" s="98">
        <v>3.24</v>
      </c>
      <c r="O75" s="42">
        <f t="shared" si="33"/>
        <v>113.4</v>
      </c>
      <c r="P75" s="18"/>
      <c r="Q75" s="18"/>
      <c r="R75" s="18"/>
    </row>
    <row r="76" spans="1:18" s="50" customFormat="1" x14ac:dyDescent="0.35">
      <c r="A76" s="53" t="s">
        <v>153</v>
      </c>
      <c r="B76" s="52">
        <v>1013169</v>
      </c>
      <c r="C76" s="87" t="s">
        <v>158</v>
      </c>
      <c r="D76" s="52">
        <v>4019803128633</v>
      </c>
      <c r="E76" s="49"/>
      <c r="F76" s="74">
        <v>3921110090</v>
      </c>
      <c r="G76" s="76">
        <v>200</v>
      </c>
      <c r="H76" s="76">
        <v>80</v>
      </c>
      <c r="I76" s="1" t="s">
        <v>159</v>
      </c>
      <c r="J76" s="1"/>
      <c r="K76" s="76">
        <v>10</v>
      </c>
      <c r="L76" s="76">
        <v>180</v>
      </c>
      <c r="M76" s="19">
        <v>35</v>
      </c>
      <c r="N76" s="99">
        <v>3.6</v>
      </c>
      <c r="O76" s="21">
        <v>126</v>
      </c>
      <c r="P76" s="18"/>
      <c r="Q76" s="18"/>
      <c r="R76" s="18"/>
    </row>
    <row r="77" spans="1:18" ht="15" customHeight="1" x14ac:dyDescent="0.35">
      <c r="A77" s="37"/>
      <c r="B77" s="36"/>
      <c r="C77" s="37"/>
      <c r="D77" s="38"/>
      <c r="E77" s="36"/>
      <c r="F77" s="78"/>
      <c r="G77" s="36"/>
      <c r="H77" s="36"/>
      <c r="I77" s="36"/>
      <c r="J77" s="38"/>
      <c r="K77" s="39"/>
      <c r="L77" s="40"/>
      <c r="N77" s="48"/>
      <c r="P77" s="48"/>
      <c r="Q77" s="30"/>
      <c r="R77" s="48"/>
    </row>
    <row r="78" spans="1:18" ht="33" customHeight="1" x14ac:dyDescent="0.35">
      <c r="F78" s="6" t="s">
        <v>134</v>
      </c>
      <c r="G78" s="9"/>
      <c r="H78" s="79" t="s">
        <v>112</v>
      </c>
      <c r="I78" s="79" t="s">
        <v>113</v>
      </c>
      <c r="J78" s="100" t="s">
        <v>124</v>
      </c>
      <c r="K78" s="101"/>
      <c r="L78" s="47"/>
      <c r="N78" s="47"/>
      <c r="Q78" s="30"/>
    </row>
    <row r="79" spans="1:18" x14ac:dyDescent="0.35">
      <c r="A79" s="2" t="s">
        <v>87</v>
      </c>
      <c r="B79" s="1" t="s">
        <v>144</v>
      </c>
      <c r="C79" s="2" t="s">
        <v>88</v>
      </c>
      <c r="D79" s="52">
        <v>4019803083512</v>
      </c>
      <c r="E79" s="1" t="s">
        <v>89</v>
      </c>
      <c r="F79" s="80">
        <v>5603129090</v>
      </c>
      <c r="G79" s="1"/>
      <c r="H79" s="22">
        <v>1.5</v>
      </c>
      <c r="I79" s="22">
        <v>50</v>
      </c>
      <c r="J79" s="102">
        <f>PRODUCT(I79,H79)</f>
        <v>75</v>
      </c>
      <c r="K79" s="103"/>
      <c r="L79" s="18"/>
      <c r="Q79" s="30"/>
    </row>
    <row r="80" spans="1:18" x14ac:dyDescent="0.35">
      <c r="A80" s="2" t="s">
        <v>87</v>
      </c>
      <c r="B80" s="1" t="s">
        <v>145</v>
      </c>
      <c r="C80" s="2" t="s">
        <v>90</v>
      </c>
      <c r="D80" s="52">
        <v>4019803012277</v>
      </c>
      <c r="E80" s="1" t="s">
        <v>89</v>
      </c>
      <c r="F80" s="80">
        <v>5603129090</v>
      </c>
      <c r="G80" s="1"/>
      <c r="H80" s="22">
        <v>3</v>
      </c>
      <c r="I80" s="22">
        <v>100</v>
      </c>
      <c r="J80" s="102">
        <f>PRODUCT(H80,I80)</f>
        <v>300</v>
      </c>
      <c r="K80" s="103"/>
      <c r="L80" s="18"/>
      <c r="Q80" s="30"/>
    </row>
    <row r="81" spans="1:17" x14ac:dyDescent="0.35">
      <c r="A81" s="53" t="s">
        <v>108</v>
      </c>
      <c r="B81" s="54" t="s">
        <v>133</v>
      </c>
      <c r="C81" s="53" t="s">
        <v>125</v>
      </c>
      <c r="D81" s="52">
        <v>4019803055632</v>
      </c>
      <c r="E81" s="54" t="s">
        <v>89</v>
      </c>
      <c r="F81" s="80">
        <v>5603129090</v>
      </c>
      <c r="G81" s="54"/>
      <c r="H81" s="55">
        <v>2.25</v>
      </c>
      <c r="I81" s="55">
        <v>100</v>
      </c>
      <c r="J81" s="104">
        <f>PRODUCT(H81,I81)</f>
        <v>225</v>
      </c>
      <c r="K81" s="105"/>
      <c r="L81" s="18"/>
      <c r="Q81" s="30"/>
    </row>
    <row r="82" spans="1:17" x14ac:dyDescent="0.35">
      <c r="A82" s="37"/>
      <c r="B82" s="36"/>
      <c r="C82" s="37"/>
      <c r="D82" s="38"/>
      <c r="E82" s="36"/>
      <c r="F82" s="36"/>
      <c r="G82" s="36"/>
      <c r="H82" s="36"/>
      <c r="I82" s="36"/>
      <c r="J82" s="38"/>
      <c r="K82" s="39"/>
      <c r="L82" s="40"/>
      <c r="Q82" s="30"/>
    </row>
    <row r="83" spans="1:17" x14ac:dyDescent="0.35">
      <c r="A83" s="37"/>
      <c r="B83" s="36"/>
      <c r="C83" s="37"/>
      <c r="D83" s="38"/>
      <c r="E83" s="36"/>
      <c r="F83" s="36"/>
      <c r="G83" s="36"/>
      <c r="H83" s="36"/>
      <c r="I83" s="36"/>
      <c r="J83" s="38"/>
      <c r="K83" s="39"/>
      <c r="L83" s="40"/>
      <c r="Q83" s="30"/>
    </row>
    <row r="84" spans="1:17" x14ac:dyDescent="0.35">
      <c r="A84" s="37"/>
      <c r="B84" s="36"/>
      <c r="C84" s="37"/>
      <c r="D84" s="81"/>
      <c r="E84" s="36"/>
      <c r="F84" s="36"/>
      <c r="G84" s="36"/>
      <c r="H84" s="36"/>
      <c r="I84" s="36"/>
      <c r="J84" s="38"/>
      <c r="K84" s="39"/>
      <c r="L84" s="40"/>
      <c r="Q84" s="30"/>
    </row>
    <row r="85" spans="1:17" x14ac:dyDescent="0.35">
      <c r="A85" s="37"/>
      <c r="B85" s="36"/>
      <c r="C85" s="37"/>
      <c r="D85" s="81"/>
      <c r="E85" s="36"/>
      <c r="F85" s="36"/>
      <c r="G85" s="36"/>
      <c r="H85" s="36"/>
      <c r="I85" s="36"/>
      <c r="J85" s="38"/>
      <c r="K85" s="39"/>
      <c r="L85" s="40"/>
      <c r="Q85" s="30"/>
    </row>
    <row r="86" spans="1:17" x14ac:dyDescent="0.35">
      <c r="A86" s="37"/>
      <c r="B86" s="36"/>
      <c r="C86" s="37"/>
      <c r="D86" s="38"/>
      <c r="E86" s="36"/>
      <c r="F86" s="36"/>
      <c r="G86" s="36"/>
      <c r="H86" s="36"/>
      <c r="I86" s="36"/>
      <c r="J86" s="38"/>
      <c r="K86" s="39"/>
      <c r="L86" s="40"/>
      <c r="Q86" s="30"/>
    </row>
    <row r="87" spans="1:17" x14ac:dyDescent="0.35">
      <c r="A87" s="37"/>
      <c r="B87" s="36"/>
      <c r="C87" s="37"/>
      <c r="D87" s="38"/>
      <c r="E87" s="36"/>
      <c r="F87" s="36"/>
      <c r="G87" s="36"/>
      <c r="H87" s="36"/>
      <c r="I87" s="36"/>
      <c r="J87" s="38"/>
      <c r="K87" s="39"/>
      <c r="L87" s="40"/>
      <c r="Q87" s="30"/>
    </row>
  </sheetData>
  <autoFilter ref="A1:L44" xr:uid="{00000000-0009-0000-0000-000000000000}"/>
  <mergeCells count="4">
    <mergeCell ref="J78:K78"/>
    <mergeCell ref="J79:K79"/>
    <mergeCell ref="J80:K80"/>
    <mergeCell ref="J81:K81"/>
  </mergeCells>
  <conditionalFormatting sqref="B8">
    <cfRule type="expression" dxfId="2" priority="2">
      <formula>MOD(ROW(),2)</formula>
    </cfRule>
  </conditionalFormatting>
  <conditionalFormatting sqref="B49:D49">
    <cfRule type="expression" dxfId="1" priority="30">
      <formula>MOD(ROW(),2)</formula>
    </cfRule>
  </conditionalFormatting>
  <conditionalFormatting sqref="D8">
    <cfRule type="expression" dxfId="0" priority="1">
      <formula>MOD(ROW(),2)</formula>
    </cfRule>
  </conditionalFormatting>
  <printOptions horizontalCentered="1"/>
  <pageMargins left="0.70866141732283505" right="0.70866141732283505" top="1.18333333333333" bottom="0.74803149606299202" header="0.31496062992126" footer="6.4960630000000005E-2"/>
  <pageSetup paperSize="9" scale="80" fitToHeight="3" orientation="landscape" r:id="rId1"/>
  <headerFooter>
    <oddHeader>&amp;L&amp;G&amp;CAktualisiert Mai 2025</oddHeader>
    <oddFooter>&amp;R&amp;P/&amp;N</oddFooter>
  </headerFooter>
  <rowBreaks count="2" manualBreakCount="2">
    <brk id="31" max="11" man="1"/>
    <brk id="63" max="11" man="1"/>
  </rowBreaks>
  <ignoredErrors>
    <ignoredError sqref="I76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7189CD7F08DA4BB4F0C8A8C4AA6CD7" ma:contentTypeVersion="13" ma:contentTypeDescription="Create a new document." ma:contentTypeScope="" ma:versionID="da52a681dde0a0a2931ee755a73ad86e">
  <xsd:schema xmlns:xsd="http://www.w3.org/2001/XMLSchema" xmlns:xs="http://www.w3.org/2001/XMLSchema" xmlns:p="http://schemas.microsoft.com/office/2006/metadata/properties" xmlns:ns3="e4ec2b0d-3c78-44bb-a484-122eb48c2fc4" xmlns:ns4="966db86e-07ee-42b1-9999-f45f8030b85e" targetNamespace="http://schemas.microsoft.com/office/2006/metadata/properties" ma:root="true" ma:fieldsID="c38b45e5860604168fda373d379404bf" ns3:_="" ns4:_="">
    <xsd:import namespace="e4ec2b0d-3c78-44bb-a484-122eb48c2fc4"/>
    <xsd:import namespace="966db86e-07ee-42b1-9999-f45f8030b8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ec2b0d-3c78-44bb-a484-122eb48c2f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db86e-07ee-42b1-9999-f45f8030b85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1DC4E2-0D04-4751-BC90-1B6628EE1A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FB7D38-A959-42BD-BA1A-D2D6746A94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EAAC57D-47E1-434D-ACE7-250413ECA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ec2b0d-3c78-44bb-a484-122eb48c2fc4"/>
    <ds:schemaRef ds:uri="966db86e-07ee-42b1-9999-f45f8030b8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07dc6c4-f72f-4c49-8db5-76ac9832aa83}" enabled="0" method="" siteId="{107dc6c4-f72f-4c49-8db5-76ac9832aa8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Ravago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Magrone</dc:creator>
  <cp:lastModifiedBy>Agnes Szeep</cp:lastModifiedBy>
  <cp:lastPrinted>2025-05-06T09:19:40Z</cp:lastPrinted>
  <dcterms:created xsi:type="dcterms:W3CDTF">2019-10-31T12:22:54Z</dcterms:created>
  <dcterms:modified xsi:type="dcterms:W3CDTF">2025-05-06T09:20:08Z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0x010100DD7189CD7F08DA4BB4F0C8A8C4AA6CD7</vt:lpwstr>
  </property>
</Properties>
</file>